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https://chchcommacc.sharepoint.com/Shared Documents/Spreadsheet Templates/"/>
    </mc:Choice>
  </mc:AlternateContent>
  <bookViews>
    <workbookView xWindow="0" yWindow="60" windowWidth="15480" windowHeight="8130"/>
  </bookViews>
  <sheets>
    <sheet name="Transactions" sheetId="1" r:id="rId1"/>
    <sheet name="Income-Expenditure" sheetId="2" r:id="rId2"/>
    <sheet name="Funders" sheetId="10" r:id="rId3"/>
    <sheet name="Assets" sheetId="8" r:id="rId4"/>
  </sheets>
  <definedNames>
    <definedName name="AssetStart">Assets!$B$5</definedName>
    <definedName name="EndDt">#REF!</definedName>
    <definedName name="EndPeriod">'Income-Expenditure'!$D$3</definedName>
    <definedName name="Equity">#REF!</definedName>
    <definedName name="FinYrEnd">#REF!</definedName>
    <definedName name="FinYrSt">#REF!</definedName>
    <definedName name="Funder">Funders!$A$5</definedName>
    <definedName name="Funders">Funders!$A$4:$A$43</definedName>
    <definedName name="FxdStart">#REF!</definedName>
    <definedName name="Jobq">'Income-Expenditure'!$F$3</definedName>
    <definedName name="Jobs">#REF!</definedName>
    <definedName name="LastMth">'Income-Expenditure'!$D$3</definedName>
    <definedName name="Mth2D">'Income-Expenditure'!$G$3</definedName>
    <definedName name="OpenChk">Transactions!$R$3</definedName>
    <definedName name="OpenP1">Transactions!$S$3</definedName>
    <definedName name="OpenP2">Transactions!$T$3</definedName>
    <definedName name="OpenSav">Transactions!#REF!</definedName>
    <definedName name="_xlnm.Print_Area" localSheetId="1">'Income-Expenditure'!$A$1:$H$74</definedName>
    <definedName name="RepMth">'Income-Expenditure'!$C$3</definedName>
    <definedName name="Startperiod">'Income-Expenditure'!$B$3</definedName>
    <definedName name="StDt">#REF!</definedName>
  </definedNames>
  <calcPr calcId="152511" concurrentCalc="0"/>
  <customWorkbookViews>
    <customWorkbookView name="Harald - Personal View" guid="{D32B852E-96A5-4722-BBE6-B912E9AFE681}" mergeInterval="0" personalView="1" maximized="1" xWindow="1" yWindow="1" windowWidth="1280" windowHeight="803" tabRatio="396" activeSheetId="1"/>
  </customWorkbookViews>
</workbook>
</file>

<file path=xl/calcChain.xml><?xml version="1.0" encoding="utf-8"?>
<calcChain xmlns="http://schemas.openxmlformats.org/spreadsheetml/2006/main">
  <c r="B18" i="2" l="1"/>
  <c r="B17" i="2"/>
  <c r="D4" i="10"/>
  <c r="D5" i="10"/>
  <c r="D6" i="10"/>
  <c r="D7" i="10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26" i="10"/>
  <c r="D27" i="10"/>
  <c r="D28" i="10"/>
  <c r="D29" i="10"/>
  <c r="D30" i="10"/>
  <c r="D31" i="10"/>
  <c r="D32" i="10"/>
  <c r="D33" i="10"/>
  <c r="I551" i="1"/>
  <c r="O551" i="1"/>
  <c r="P551" i="1"/>
  <c r="V551" i="1"/>
  <c r="C4" i="10"/>
  <c r="C5" i="10"/>
  <c r="C6" i="10"/>
  <c r="C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  <c r="I5" i="1"/>
  <c r="O5" i="1"/>
  <c r="P5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95" i="1"/>
  <c r="R396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5" i="1"/>
  <c r="R466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6" i="1"/>
  <c r="R497" i="1"/>
  <c r="R498" i="1"/>
  <c r="R499" i="1"/>
  <c r="R500" i="1"/>
  <c r="R501" i="1"/>
  <c r="R502" i="1"/>
  <c r="R503" i="1"/>
  <c r="R504" i="1"/>
  <c r="R505" i="1"/>
  <c r="R506" i="1"/>
  <c r="R507" i="1"/>
  <c r="R508" i="1"/>
  <c r="R509" i="1"/>
  <c r="R510" i="1"/>
  <c r="R511" i="1"/>
  <c r="R512" i="1"/>
  <c r="R513" i="1"/>
  <c r="R514" i="1"/>
  <c r="R515" i="1"/>
  <c r="R516" i="1"/>
  <c r="R517" i="1"/>
  <c r="R518" i="1"/>
  <c r="R519" i="1"/>
  <c r="R520" i="1"/>
  <c r="R521" i="1"/>
  <c r="R522" i="1"/>
  <c r="R523" i="1"/>
  <c r="R524" i="1"/>
  <c r="R525" i="1"/>
  <c r="R526" i="1"/>
  <c r="R527" i="1"/>
  <c r="R528" i="1"/>
  <c r="R529" i="1"/>
  <c r="R530" i="1"/>
  <c r="R531" i="1"/>
  <c r="R532" i="1"/>
  <c r="R533" i="1"/>
  <c r="R534" i="1"/>
  <c r="R535" i="1"/>
  <c r="R536" i="1"/>
  <c r="R537" i="1"/>
  <c r="R538" i="1"/>
  <c r="R539" i="1"/>
  <c r="R540" i="1"/>
  <c r="R541" i="1"/>
  <c r="R542" i="1"/>
  <c r="R543" i="1"/>
  <c r="R544" i="1"/>
  <c r="R545" i="1"/>
  <c r="R546" i="1"/>
  <c r="R547" i="1"/>
  <c r="R548" i="1"/>
  <c r="R549" i="1"/>
  <c r="R550" i="1"/>
  <c r="R551" i="1"/>
  <c r="R552" i="1"/>
  <c r="R553" i="1"/>
  <c r="R554" i="1"/>
  <c r="R555" i="1"/>
  <c r="R556" i="1"/>
  <c r="R557" i="1"/>
  <c r="R558" i="1"/>
  <c r="R559" i="1"/>
  <c r="R560" i="1"/>
  <c r="R561" i="1"/>
  <c r="R562" i="1"/>
  <c r="R563" i="1"/>
  <c r="R564" i="1"/>
  <c r="R565" i="1"/>
  <c r="R566" i="1"/>
  <c r="R567" i="1"/>
  <c r="R568" i="1"/>
  <c r="I569" i="1"/>
  <c r="O569" i="1"/>
  <c r="P569" i="1"/>
  <c r="R569" i="1"/>
  <c r="R570" i="1"/>
  <c r="R571" i="1"/>
  <c r="R572" i="1"/>
  <c r="R573" i="1"/>
  <c r="R574" i="1"/>
  <c r="R575" i="1"/>
  <c r="R576" i="1"/>
  <c r="R577" i="1"/>
  <c r="R578" i="1"/>
  <c r="R579" i="1"/>
  <c r="R580" i="1"/>
  <c r="R581" i="1"/>
  <c r="R582" i="1"/>
  <c r="R583" i="1"/>
  <c r="R584" i="1"/>
  <c r="R585" i="1"/>
  <c r="R586" i="1"/>
  <c r="R587" i="1"/>
  <c r="R588" i="1"/>
  <c r="R589" i="1"/>
  <c r="R590" i="1"/>
  <c r="R591" i="1"/>
  <c r="R592" i="1"/>
  <c r="R593" i="1"/>
  <c r="R594" i="1"/>
  <c r="R595" i="1"/>
  <c r="R596" i="1"/>
  <c r="R597" i="1"/>
  <c r="R598" i="1"/>
  <c r="R599" i="1"/>
  <c r="R600" i="1"/>
  <c r="R601" i="1"/>
  <c r="R602" i="1"/>
  <c r="R603" i="1"/>
  <c r="R604" i="1"/>
  <c r="R605" i="1"/>
  <c r="R606" i="1"/>
  <c r="R607" i="1"/>
  <c r="R608" i="1"/>
  <c r="R609" i="1"/>
  <c r="R610" i="1"/>
  <c r="R611" i="1"/>
  <c r="R612" i="1"/>
  <c r="R613" i="1"/>
  <c r="R614" i="1"/>
  <c r="R615" i="1"/>
  <c r="R616" i="1"/>
  <c r="R617" i="1"/>
  <c r="R618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S379" i="1"/>
  <c r="S380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7" i="1"/>
  <c r="S398" i="1"/>
  <c r="S399" i="1"/>
  <c r="S400" i="1"/>
  <c r="S401" i="1"/>
  <c r="S402" i="1"/>
  <c r="S403" i="1"/>
  <c r="S404" i="1"/>
  <c r="S405" i="1"/>
  <c r="S406" i="1"/>
  <c r="S407" i="1"/>
  <c r="S408" i="1"/>
  <c r="S409" i="1"/>
  <c r="S410" i="1"/>
  <c r="S411" i="1"/>
  <c r="S412" i="1"/>
  <c r="S413" i="1"/>
  <c r="S414" i="1"/>
  <c r="S415" i="1"/>
  <c r="S416" i="1"/>
  <c r="S417" i="1"/>
  <c r="S418" i="1"/>
  <c r="S419" i="1"/>
  <c r="S420" i="1"/>
  <c r="S421" i="1"/>
  <c r="S422" i="1"/>
  <c r="S423" i="1"/>
  <c r="S424" i="1"/>
  <c r="S425" i="1"/>
  <c r="S426" i="1"/>
  <c r="S427" i="1"/>
  <c r="S428" i="1"/>
  <c r="S429" i="1"/>
  <c r="S430" i="1"/>
  <c r="S431" i="1"/>
  <c r="S432" i="1"/>
  <c r="S433" i="1"/>
  <c r="S434" i="1"/>
  <c r="S435" i="1"/>
  <c r="S436" i="1"/>
  <c r="S437" i="1"/>
  <c r="S438" i="1"/>
  <c r="S439" i="1"/>
  <c r="S440" i="1"/>
  <c r="S441" i="1"/>
  <c r="S442" i="1"/>
  <c r="S443" i="1"/>
  <c r="S444" i="1"/>
  <c r="S445" i="1"/>
  <c r="S446" i="1"/>
  <c r="S447" i="1"/>
  <c r="S448" i="1"/>
  <c r="S449" i="1"/>
  <c r="S450" i="1"/>
  <c r="S451" i="1"/>
  <c r="S452" i="1"/>
  <c r="S453" i="1"/>
  <c r="S454" i="1"/>
  <c r="S455" i="1"/>
  <c r="S456" i="1"/>
  <c r="S457" i="1"/>
  <c r="S458" i="1"/>
  <c r="S459" i="1"/>
  <c r="S460" i="1"/>
  <c r="S461" i="1"/>
  <c r="S462" i="1"/>
  <c r="S463" i="1"/>
  <c r="S464" i="1"/>
  <c r="S465" i="1"/>
  <c r="S466" i="1"/>
  <c r="S467" i="1"/>
  <c r="S468" i="1"/>
  <c r="S469" i="1"/>
  <c r="S470" i="1"/>
  <c r="S471" i="1"/>
  <c r="S472" i="1"/>
  <c r="S473" i="1"/>
  <c r="S474" i="1"/>
  <c r="S475" i="1"/>
  <c r="S476" i="1"/>
  <c r="S477" i="1"/>
  <c r="S478" i="1"/>
  <c r="S479" i="1"/>
  <c r="S480" i="1"/>
  <c r="S481" i="1"/>
  <c r="S482" i="1"/>
  <c r="S483" i="1"/>
  <c r="S484" i="1"/>
  <c r="S485" i="1"/>
  <c r="S486" i="1"/>
  <c r="S487" i="1"/>
  <c r="S488" i="1"/>
  <c r="S489" i="1"/>
  <c r="S490" i="1"/>
  <c r="S491" i="1"/>
  <c r="S492" i="1"/>
  <c r="S493" i="1"/>
  <c r="S494" i="1"/>
  <c r="S495" i="1"/>
  <c r="S496" i="1"/>
  <c r="S497" i="1"/>
  <c r="S498" i="1"/>
  <c r="S499" i="1"/>
  <c r="S500" i="1"/>
  <c r="S501" i="1"/>
  <c r="S502" i="1"/>
  <c r="S503" i="1"/>
  <c r="S504" i="1"/>
  <c r="S505" i="1"/>
  <c r="S506" i="1"/>
  <c r="S507" i="1"/>
  <c r="S508" i="1"/>
  <c r="S509" i="1"/>
  <c r="S510" i="1"/>
  <c r="S511" i="1"/>
  <c r="S512" i="1"/>
  <c r="S513" i="1"/>
  <c r="S514" i="1"/>
  <c r="S515" i="1"/>
  <c r="S516" i="1"/>
  <c r="S517" i="1"/>
  <c r="S518" i="1"/>
  <c r="S519" i="1"/>
  <c r="S520" i="1"/>
  <c r="S521" i="1"/>
  <c r="S522" i="1"/>
  <c r="S523" i="1"/>
  <c r="S524" i="1"/>
  <c r="S525" i="1"/>
  <c r="S526" i="1"/>
  <c r="S527" i="1"/>
  <c r="S528" i="1"/>
  <c r="S529" i="1"/>
  <c r="S530" i="1"/>
  <c r="S531" i="1"/>
  <c r="S532" i="1"/>
  <c r="S533" i="1"/>
  <c r="S534" i="1"/>
  <c r="S535" i="1"/>
  <c r="S536" i="1"/>
  <c r="S537" i="1"/>
  <c r="S538" i="1"/>
  <c r="S539" i="1"/>
  <c r="S540" i="1"/>
  <c r="S541" i="1"/>
  <c r="S542" i="1"/>
  <c r="S543" i="1"/>
  <c r="S544" i="1"/>
  <c r="S545" i="1"/>
  <c r="S546" i="1"/>
  <c r="S547" i="1"/>
  <c r="S548" i="1"/>
  <c r="S549" i="1"/>
  <c r="S550" i="1"/>
  <c r="S551" i="1"/>
  <c r="S552" i="1"/>
  <c r="S553" i="1"/>
  <c r="S554" i="1"/>
  <c r="S555" i="1"/>
  <c r="S556" i="1"/>
  <c r="S557" i="1"/>
  <c r="S558" i="1"/>
  <c r="S559" i="1"/>
  <c r="S560" i="1"/>
  <c r="S561" i="1"/>
  <c r="S562" i="1"/>
  <c r="S563" i="1"/>
  <c r="S564" i="1"/>
  <c r="S565" i="1"/>
  <c r="S566" i="1"/>
  <c r="S567" i="1"/>
  <c r="S568" i="1"/>
  <c r="S569" i="1"/>
  <c r="S570" i="1"/>
  <c r="S571" i="1"/>
  <c r="S572" i="1"/>
  <c r="S573" i="1"/>
  <c r="S574" i="1"/>
  <c r="S575" i="1"/>
  <c r="S576" i="1"/>
  <c r="S577" i="1"/>
  <c r="S578" i="1"/>
  <c r="S579" i="1"/>
  <c r="S580" i="1"/>
  <c r="S581" i="1"/>
  <c r="S582" i="1"/>
  <c r="S583" i="1"/>
  <c r="S584" i="1"/>
  <c r="S585" i="1"/>
  <c r="S586" i="1"/>
  <c r="S587" i="1"/>
  <c r="S588" i="1"/>
  <c r="S589" i="1"/>
  <c r="S590" i="1"/>
  <c r="S591" i="1"/>
  <c r="S592" i="1"/>
  <c r="S593" i="1"/>
  <c r="S594" i="1"/>
  <c r="S595" i="1"/>
  <c r="S596" i="1"/>
  <c r="S597" i="1"/>
  <c r="S598" i="1"/>
  <c r="S599" i="1"/>
  <c r="S600" i="1"/>
  <c r="S601" i="1"/>
  <c r="S602" i="1"/>
  <c r="S603" i="1"/>
  <c r="S604" i="1"/>
  <c r="S605" i="1"/>
  <c r="S606" i="1"/>
  <c r="S607" i="1"/>
  <c r="S608" i="1"/>
  <c r="S609" i="1"/>
  <c r="S610" i="1"/>
  <c r="S611" i="1"/>
  <c r="S612" i="1"/>
  <c r="S613" i="1"/>
  <c r="S614" i="1"/>
  <c r="S615" i="1"/>
  <c r="S616" i="1"/>
  <c r="S617" i="1"/>
  <c r="S618" i="1"/>
  <c r="I4" i="1"/>
  <c r="O4" i="1"/>
  <c r="P4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T280" i="1"/>
  <c r="T281" i="1"/>
  <c r="T282" i="1"/>
  <c r="T283" i="1"/>
  <c r="T284" i="1"/>
  <c r="T285" i="1"/>
  <c r="T286" i="1"/>
  <c r="T287" i="1"/>
  <c r="T288" i="1"/>
  <c r="T289" i="1"/>
  <c r="T290" i="1"/>
  <c r="T291" i="1"/>
  <c r="T292" i="1"/>
  <c r="T293" i="1"/>
  <c r="T294" i="1"/>
  <c r="T295" i="1"/>
  <c r="T296" i="1"/>
  <c r="T297" i="1"/>
  <c r="T298" i="1"/>
  <c r="T299" i="1"/>
  <c r="T300" i="1"/>
  <c r="T301" i="1"/>
  <c r="T302" i="1"/>
  <c r="T303" i="1"/>
  <c r="T304" i="1"/>
  <c r="T305" i="1"/>
  <c r="T306" i="1"/>
  <c r="T307" i="1"/>
  <c r="T308" i="1"/>
  <c r="T309" i="1"/>
  <c r="T310" i="1"/>
  <c r="T311" i="1"/>
  <c r="T312" i="1"/>
  <c r="T313" i="1"/>
  <c r="T314" i="1"/>
  <c r="T315" i="1"/>
  <c r="T316" i="1"/>
  <c r="T317" i="1"/>
  <c r="T318" i="1"/>
  <c r="T319" i="1"/>
  <c r="T320" i="1"/>
  <c r="T321" i="1"/>
  <c r="T322" i="1"/>
  <c r="T323" i="1"/>
  <c r="T324" i="1"/>
  <c r="T325" i="1"/>
  <c r="T326" i="1"/>
  <c r="T327" i="1"/>
  <c r="T328" i="1"/>
  <c r="T329" i="1"/>
  <c r="T330" i="1"/>
  <c r="T331" i="1"/>
  <c r="T332" i="1"/>
  <c r="T333" i="1"/>
  <c r="T334" i="1"/>
  <c r="T335" i="1"/>
  <c r="T336" i="1"/>
  <c r="T337" i="1"/>
  <c r="T338" i="1"/>
  <c r="T339" i="1"/>
  <c r="T340" i="1"/>
  <c r="T341" i="1"/>
  <c r="T342" i="1"/>
  <c r="T343" i="1"/>
  <c r="T344" i="1"/>
  <c r="T345" i="1"/>
  <c r="T346" i="1"/>
  <c r="T347" i="1"/>
  <c r="T348" i="1"/>
  <c r="T349" i="1"/>
  <c r="T350" i="1"/>
  <c r="T351" i="1"/>
  <c r="T352" i="1"/>
  <c r="T353" i="1"/>
  <c r="T354" i="1"/>
  <c r="T355" i="1"/>
  <c r="T356" i="1"/>
  <c r="T357" i="1"/>
  <c r="T358" i="1"/>
  <c r="T359" i="1"/>
  <c r="T360" i="1"/>
  <c r="T361" i="1"/>
  <c r="T362" i="1"/>
  <c r="T363" i="1"/>
  <c r="T364" i="1"/>
  <c r="T365" i="1"/>
  <c r="T366" i="1"/>
  <c r="T367" i="1"/>
  <c r="T368" i="1"/>
  <c r="T369" i="1"/>
  <c r="T370" i="1"/>
  <c r="T371" i="1"/>
  <c r="T372" i="1"/>
  <c r="T373" i="1"/>
  <c r="T374" i="1"/>
  <c r="T375" i="1"/>
  <c r="T376" i="1"/>
  <c r="T377" i="1"/>
  <c r="T378" i="1"/>
  <c r="T379" i="1"/>
  <c r="T380" i="1"/>
  <c r="T381" i="1"/>
  <c r="T382" i="1"/>
  <c r="T383" i="1"/>
  <c r="T384" i="1"/>
  <c r="T385" i="1"/>
  <c r="T386" i="1"/>
  <c r="T387" i="1"/>
  <c r="T388" i="1"/>
  <c r="T389" i="1"/>
  <c r="T390" i="1"/>
  <c r="T391" i="1"/>
  <c r="T392" i="1"/>
  <c r="T393" i="1"/>
  <c r="T394" i="1"/>
  <c r="T395" i="1"/>
  <c r="T396" i="1"/>
  <c r="T397" i="1"/>
  <c r="T398" i="1"/>
  <c r="T399" i="1"/>
  <c r="T400" i="1"/>
  <c r="T401" i="1"/>
  <c r="T402" i="1"/>
  <c r="T403" i="1"/>
  <c r="T404" i="1"/>
  <c r="T405" i="1"/>
  <c r="T406" i="1"/>
  <c r="T407" i="1"/>
  <c r="T408" i="1"/>
  <c r="T409" i="1"/>
  <c r="T410" i="1"/>
  <c r="T411" i="1"/>
  <c r="T412" i="1"/>
  <c r="T413" i="1"/>
  <c r="T414" i="1"/>
  <c r="T415" i="1"/>
  <c r="T416" i="1"/>
  <c r="T417" i="1"/>
  <c r="T418" i="1"/>
  <c r="T419" i="1"/>
  <c r="T420" i="1"/>
  <c r="T421" i="1"/>
  <c r="T422" i="1"/>
  <c r="T423" i="1"/>
  <c r="T424" i="1"/>
  <c r="T425" i="1"/>
  <c r="T426" i="1"/>
  <c r="T427" i="1"/>
  <c r="T428" i="1"/>
  <c r="T429" i="1"/>
  <c r="T430" i="1"/>
  <c r="T431" i="1"/>
  <c r="T432" i="1"/>
  <c r="T433" i="1"/>
  <c r="T434" i="1"/>
  <c r="T435" i="1"/>
  <c r="T436" i="1"/>
  <c r="T437" i="1"/>
  <c r="T438" i="1"/>
  <c r="T439" i="1"/>
  <c r="T440" i="1"/>
  <c r="T441" i="1"/>
  <c r="T442" i="1"/>
  <c r="T443" i="1"/>
  <c r="T444" i="1"/>
  <c r="T445" i="1"/>
  <c r="T446" i="1"/>
  <c r="T447" i="1"/>
  <c r="T448" i="1"/>
  <c r="T449" i="1"/>
  <c r="T450" i="1"/>
  <c r="T451" i="1"/>
  <c r="T452" i="1"/>
  <c r="T453" i="1"/>
  <c r="T454" i="1"/>
  <c r="T455" i="1"/>
  <c r="T456" i="1"/>
  <c r="T457" i="1"/>
  <c r="T458" i="1"/>
  <c r="T459" i="1"/>
  <c r="T460" i="1"/>
  <c r="T461" i="1"/>
  <c r="T462" i="1"/>
  <c r="T463" i="1"/>
  <c r="T464" i="1"/>
  <c r="T465" i="1"/>
  <c r="T466" i="1"/>
  <c r="T467" i="1"/>
  <c r="T468" i="1"/>
  <c r="T469" i="1"/>
  <c r="T470" i="1"/>
  <c r="T471" i="1"/>
  <c r="T472" i="1"/>
  <c r="T473" i="1"/>
  <c r="T474" i="1"/>
  <c r="T475" i="1"/>
  <c r="T476" i="1"/>
  <c r="T477" i="1"/>
  <c r="T478" i="1"/>
  <c r="T479" i="1"/>
  <c r="T480" i="1"/>
  <c r="T481" i="1"/>
  <c r="T482" i="1"/>
  <c r="T483" i="1"/>
  <c r="T484" i="1"/>
  <c r="T485" i="1"/>
  <c r="T486" i="1"/>
  <c r="T487" i="1"/>
  <c r="T488" i="1"/>
  <c r="T489" i="1"/>
  <c r="T490" i="1"/>
  <c r="T491" i="1"/>
  <c r="T492" i="1"/>
  <c r="T493" i="1"/>
  <c r="T494" i="1"/>
  <c r="T495" i="1"/>
  <c r="T496" i="1"/>
  <c r="T497" i="1"/>
  <c r="T498" i="1"/>
  <c r="T499" i="1"/>
  <c r="T500" i="1"/>
  <c r="T501" i="1"/>
  <c r="T502" i="1"/>
  <c r="T503" i="1"/>
  <c r="T504" i="1"/>
  <c r="T505" i="1"/>
  <c r="T506" i="1"/>
  <c r="T507" i="1"/>
  <c r="T508" i="1"/>
  <c r="T509" i="1"/>
  <c r="T510" i="1"/>
  <c r="T511" i="1"/>
  <c r="T512" i="1"/>
  <c r="T513" i="1"/>
  <c r="T514" i="1"/>
  <c r="T515" i="1"/>
  <c r="T516" i="1"/>
  <c r="T517" i="1"/>
  <c r="T518" i="1"/>
  <c r="T519" i="1"/>
  <c r="T520" i="1"/>
  <c r="T521" i="1"/>
  <c r="T522" i="1"/>
  <c r="T523" i="1"/>
  <c r="T524" i="1"/>
  <c r="T525" i="1"/>
  <c r="T526" i="1"/>
  <c r="T527" i="1"/>
  <c r="T528" i="1"/>
  <c r="T529" i="1"/>
  <c r="T530" i="1"/>
  <c r="T531" i="1"/>
  <c r="T532" i="1"/>
  <c r="T533" i="1"/>
  <c r="T534" i="1"/>
  <c r="T535" i="1"/>
  <c r="T536" i="1"/>
  <c r="T537" i="1"/>
  <c r="T538" i="1"/>
  <c r="T539" i="1"/>
  <c r="T540" i="1"/>
  <c r="T541" i="1"/>
  <c r="T542" i="1"/>
  <c r="T543" i="1"/>
  <c r="T544" i="1"/>
  <c r="T545" i="1"/>
  <c r="T546" i="1"/>
  <c r="T547" i="1"/>
  <c r="T548" i="1"/>
  <c r="T549" i="1"/>
  <c r="T550" i="1"/>
  <c r="T551" i="1"/>
  <c r="T552" i="1"/>
  <c r="T553" i="1"/>
  <c r="T554" i="1"/>
  <c r="T555" i="1"/>
  <c r="T556" i="1"/>
  <c r="T557" i="1"/>
  <c r="T558" i="1"/>
  <c r="T559" i="1"/>
  <c r="T560" i="1"/>
  <c r="T561" i="1"/>
  <c r="T562" i="1"/>
  <c r="T563" i="1"/>
  <c r="T564" i="1"/>
  <c r="T565" i="1"/>
  <c r="T566" i="1"/>
  <c r="T567" i="1"/>
  <c r="T568" i="1"/>
  <c r="T569" i="1"/>
  <c r="T570" i="1"/>
  <c r="T571" i="1"/>
  <c r="T572" i="1"/>
  <c r="T573" i="1"/>
  <c r="T574" i="1"/>
  <c r="T575" i="1"/>
  <c r="T576" i="1"/>
  <c r="T577" i="1"/>
  <c r="T578" i="1"/>
  <c r="T579" i="1"/>
  <c r="T580" i="1"/>
  <c r="T581" i="1"/>
  <c r="T582" i="1"/>
  <c r="T583" i="1"/>
  <c r="T584" i="1"/>
  <c r="T585" i="1"/>
  <c r="T586" i="1"/>
  <c r="T587" i="1"/>
  <c r="T588" i="1"/>
  <c r="T589" i="1"/>
  <c r="T590" i="1"/>
  <c r="T591" i="1"/>
  <c r="T592" i="1"/>
  <c r="T593" i="1"/>
  <c r="T594" i="1"/>
  <c r="T595" i="1"/>
  <c r="T596" i="1"/>
  <c r="T597" i="1"/>
  <c r="T598" i="1"/>
  <c r="T599" i="1"/>
  <c r="T600" i="1"/>
  <c r="T601" i="1"/>
  <c r="T602" i="1"/>
  <c r="T603" i="1"/>
  <c r="T604" i="1"/>
  <c r="T605" i="1"/>
  <c r="T606" i="1"/>
  <c r="T607" i="1"/>
  <c r="T608" i="1"/>
  <c r="T609" i="1"/>
  <c r="T610" i="1"/>
  <c r="T611" i="1"/>
  <c r="T612" i="1"/>
  <c r="T613" i="1"/>
  <c r="T614" i="1"/>
  <c r="T615" i="1"/>
  <c r="T616" i="1"/>
  <c r="T617" i="1"/>
  <c r="T618" i="1"/>
  <c r="C5" i="8"/>
  <c r="C7" i="8"/>
  <c r="C26" i="8"/>
  <c r="C16" i="8"/>
  <c r="C31" i="8"/>
  <c r="C33" i="8"/>
  <c r="C38" i="8"/>
  <c r="C46" i="8"/>
  <c r="C52" i="8"/>
  <c r="C53" i="8"/>
  <c r="C12" i="8"/>
  <c r="C21" i="8"/>
  <c r="C25" i="8"/>
  <c r="B29" i="2"/>
  <c r="D29" i="2"/>
  <c r="D24" i="2"/>
  <c r="D23" i="2"/>
  <c r="D18" i="2"/>
  <c r="D17" i="2"/>
  <c r="D16" i="2"/>
  <c r="D15" i="2"/>
  <c r="D11" i="2"/>
  <c r="D10" i="2"/>
  <c r="D9" i="2"/>
  <c r="D8" i="2"/>
  <c r="D12" i="2"/>
  <c r="D19" i="2"/>
  <c r="D20" i="2"/>
  <c r="D25" i="2"/>
  <c r="D27" i="2"/>
  <c r="D30" i="2"/>
  <c r="B8" i="2"/>
  <c r="B9" i="2"/>
  <c r="B10" i="2"/>
  <c r="B11" i="2"/>
  <c r="B12" i="2"/>
  <c r="B15" i="2"/>
  <c r="B16" i="2"/>
  <c r="B19" i="2"/>
  <c r="B20" i="2"/>
  <c r="B23" i="2"/>
  <c r="B24" i="2"/>
  <c r="B25" i="2"/>
  <c r="B27" i="2"/>
  <c r="B30" i="2"/>
  <c r="I6" i="1"/>
  <c r="O6" i="1"/>
  <c r="P6" i="1"/>
  <c r="I7" i="1"/>
  <c r="O7" i="1"/>
  <c r="P7" i="1"/>
  <c r="I8" i="1"/>
  <c r="O8" i="1"/>
  <c r="P8" i="1"/>
  <c r="I9" i="1"/>
  <c r="O9" i="1"/>
  <c r="P9" i="1"/>
  <c r="I10" i="1"/>
  <c r="O10" i="1"/>
  <c r="P10" i="1"/>
  <c r="I11" i="1"/>
  <c r="O11" i="1"/>
  <c r="P11" i="1"/>
  <c r="I12" i="1"/>
  <c r="O12" i="1"/>
  <c r="P12" i="1"/>
  <c r="I13" i="1"/>
  <c r="O13" i="1"/>
  <c r="P13" i="1"/>
  <c r="I14" i="1"/>
  <c r="O14" i="1"/>
  <c r="P14" i="1"/>
  <c r="I15" i="1"/>
  <c r="O15" i="1"/>
  <c r="P15" i="1"/>
  <c r="I16" i="1"/>
  <c r="O16" i="1"/>
  <c r="P16" i="1"/>
  <c r="I17" i="1"/>
  <c r="O17" i="1"/>
  <c r="P17" i="1"/>
  <c r="I18" i="1"/>
  <c r="O18" i="1"/>
  <c r="P18" i="1"/>
  <c r="I19" i="1"/>
  <c r="O19" i="1"/>
  <c r="P19" i="1"/>
  <c r="I20" i="1"/>
  <c r="O20" i="1"/>
  <c r="P20" i="1"/>
  <c r="I21" i="1"/>
  <c r="O21" i="1"/>
  <c r="P21" i="1"/>
  <c r="I22" i="1"/>
  <c r="O22" i="1"/>
  <c r="P22" i="1"/>
  <c r="I23" i="1"/>
  <c r="O23" i="1"/>
  <c r="P23" i="1"/>
  <c r="I24" i="1"/>
  <c r="O24" i="1"/>
  <c r="P24" i="1"/>
  <c r="I25" i="1"/>
  <c r="O25" i="1"/>
  <c r="P25" i="1"/>
  <c r="I26" i="1"/>
  <c r="O26" i="1"/>
  <c r="P26" i="1"/>
  <c r="I27" i="1"/>
  <c r="O27" i="1"/>
  <c r="P27" i="1"/>
  <c r="I28" i="1"/>
  <c r="O28" i="1"/>
  <c r="P28" i="1"/>
  <c r="I29" i="1"/>
  <c r="O29" i="1"/>
  <c r="P29" i="1"/>
  <c r="I30" i="1"/>
  <c r="O30" i="1"/>
  <c r="P30" i="1"/>
  <c r="I31" i="1"/>
  <c r="O31" i="1"/>
  <c r="P31" i="1"/>
  <c r="I32" i="1"/>
  <c r="O32" i="1"/>
  <c r="P32" i="1"/>
  <c r="I33" i="1"/>
  <c r="O33" i="1"/>
  <c r="P33" i="1"/>
  <c r="I34" i="1"/>
  <c r="O34" i="1"/>
  <c r="P34" i="1"/>
  <c r="I35" i="1"/>
  <c r="O35" i="1"/>
  <c r="P35" i="1"/>
  <c r="I36" i="1"/>
  <c r="O36" i="1"/>
  <c r="P36" i="1"/>
  <c r="I37" i="1"/>
  <c r="O37" i="1"/>
  <c r="P37" i="1"/>
  <c r="I38" i="1"/>
  <c r="O38" i="1"/>
  <c r="P38" i="1"/>
  <c r="I39" i="1"/>
  <c r="O39" i="1"/>
  <c r="P39" i="1"/>
  <c r="I40" i="1"/>
  <c r="O40" i="1"/>
  <c r="P40" i="1"/>
  <c r="I41" i="1"/>
  <c r="O41" i="1"/>
  <c r="P41" i="1"/>
  <c r="I42" i="1"/>
  <c r="O42" i="1"/>
  <c r="P42" i="1"/>
  <c r="I43" i="1"/>
  <c r="O43" i="1"/>
  <c r="P43" i="1"/>
  <c r="I44" i="1"/>
  <c r="O44" i="1"/>
  <c r="P44" i="1"/>
  <c r="I45" i="1"/>
  <c r="O45" i="1"/>
  <c r="P45" i="1"/>
  <c r="I46" i="1"/>
  <c r="O46" i="1"/>
  <c r="P46" i="1"/>
  <c r="I47" i="1"/>
  <c r="O47" i="1"/>
  <c r="P47" i="1"/>
  <c r="I48" i="1"/>
  <c r="O48" i="1"/>
  <c r="P48" i="1"/>
  <c r="I49" i="1"/>
  <c r="O49" i="1"/>
  <c r="P49" i="1"/>
  <c r="I50" i="1"/>
  <c r="O50" i="1"/>
  <c r="P50" i="1"/>
  <c r="I51" i="1"/>
  <c r="O51" i="1"/>
  <c r="P51" i="1"/>
  <c r="I52" i="1"/>
  <c r="O52" i="1"/>
  <c r="P52" i="1"/>
  <c r="I53" i="1"/>
  <c r="O53" i="1"/>
  <c r="P53" i="1"/>
  <c r="I54" i="1"/>
  <c r="O54" i="1"/>
  <c r="P54" i="1"/>
  <c r="I55" i="1"/>
  <c r="O55" i="1"/>
  <c r="P55" i="1"/>
  <c r="I56" i="1"/>
  <c r="O56" i="1"/>
  <c r="P56" i="1"/>
  <c r="I57" i="1"/>
  <c r="O57" i="1"/>
  <c r="P57" i="1"/>
  <c r="I58" i="1"/>
  <c r="O58" i="1"/>
  <c r="P58" i="1"/>
  <c r="I59" i="1"/>
  <c r="O59" i="1"/>
  <c r="P59" i="1"/>
  <c r="I60" i="1"/>
  <c r="O60" i="1"/>
  <c r="P60" i="1"/>
  <c r="I61" i="1"/>
  <c r="O61" i="1"/>
  <c r="P61" i="1"/>
  <c r="I62" i="1"/>
  <c r="O62" i="1"/>
  <c r="P62" i="1"/>
  <c r="I63" i="1"/>
  <c r="O63" i="1"/>
  <c r="P63" i="1"/>
  <c r="I64" i="1"/>
  <c r="O64" i="1"/>
  <c r="P64" i="1"/>
  <c r="I65" i="1"/>
  <c r="O65" i="1"/>
  <c r="P65" i="1"/>
  <c r="I66" i="1"/>
  <c r="O66" i="1"/>
  <c r="P66" i="1"/>
  <c r="I67" i="1"/>
  <c r="O67" i="1"/>
  <c r="P67" i="1"/>
  <c r="I68" i="1"/>
  <c r="O68" i="1"/>
  <c r="P68" i="1"/>
  <c r="I69" i="1"/>
  <c r="O69" i="1"/>
  <c r="P69" i="1"/>
  <c r="I70" i="1"/>
  <c r="O70" i="1"/>
  <c r="P70" i="1"/>
  <c r="I71" i="1"/>
  <c r="O71" i="1"/>
  <c r="P71" i="1"/>
  <c r="I72" i="1"/>
  <c r="O72" i="1"/>
  <c r="P72" i="1"/>
  <c r="I73" i="1"/>
  <c r="O73" i="1"/>
  <c r="P73" i="1"/>
  <c r="I74" i="1"/>
  <c r="O74" i="1"/>
  <c r="P74" i="1"/>
  <c r="I75" i="1"/>
  <c r="O75" i="1"/>
  <c r="P75" i="1"/>
  <c r="I76" i="1"/>
  <c r="O76" i="1"/>
  <c r="P76" i="1"/>
  <c r="I77" i="1"/>
  <c r="O77" i="1"/>
  <c r="P77" i="1"/>
  <c r="I78" i="1"/>
  <c r="O78" i="1"/>
  <c r="P78" i="1"/>
  <c r="I79" i="1"/>
  <c r="O79" i="1"/>
  <c r="P79" i="1"/>
  <c r="I80" i="1"/>
  <c r="O80" i="1"/>
  <c r="P80" i="1"/>
  <c r="I81" i="1"/>
  <c r="O81" i="1"/>
  <c r="P81" i="1"/>
  <c r="I82" i="1"/>
  <c r="O82" i="1"/>
  <c r="P82" i="1"/>
  <c r="I83" i="1"/>
  <c r="O83" i="1"/>
  <c r="P83" i="1"/>
  <c r="I84" i="1"/>
  <c r="O84" i="1"/>
  <c r="P84" i="1"/>
  <c r="I85" i="1"/>
  <c r="O85" i="1"/>
  <c r="P85" i="1"/>
  <c r="I86" i="1"/>
  <c r="O86" i="1"/>
  <c r="P86" i="1"/>
  <c r="I87" i="1"/>
  <c r="O87" i="1"/>
  <c r="P87" i="1"/>
  <c r="I88" i="1"/>
  <c r="O88" i="1"/>
  <c r="P88" i="1"/>
  <c r="I89" i="1"/>
  <c r="O89" i="1"/>
  <c r="P89" i="1"/>
  <c r="I90" i="1"/>
  <c r="O90" i="1"/>
  <c r="P90" i="1"/>
  <c r="I91" i="1"/>
  <c r="O91" i="1"/>
  <c r="P91" i="1"/>
  <c r="I92" i="1"/>
  <c r="O92" i="1"/>
  <c r="P92" i="1"/>
  <c r="I93" i="1"/>
  <c r="O93" i="1"/>
  <c r="P93" i="1"/>
  <c r="I94" i="1"/>
  <c r="O94" i="1"/>
  <c r="P94" i="1"/>
  <c r="I95" i="1"/>
  <c r="O95" i="1"/>
  <c r="P95" i="1"/>
  <c r="I96" i="1"/>
  <c r="O96" i="1"/>
  <c r="P96" i="1"/>
  <c r="I97" i="1"/>
  <c r="O97" i="1"/>
  <c r="P97" i="1"/>
  <c r="I98" i="1"/>
  <c r="O98" i="1"/>
  <c r="P98" i="1"/>
  <c r="I99" i="1"/>
  <c r="O99" i="1"/>
  <c r="P99" i="1"/>
  <c r="I100" i="1"/>
  <c r="O100" i="1"/>
  <c r="P100" i="1"/>
  <c r="I101" i="1"/>
  <c r="O101" i="1"/>
  <c r="P101" i="1"/>
  <c r="I102" i="1"/>
  <c r="O102" i="1"/>
  <c r="P102" i="1"/>
  <c r="I103" i="1"/>
  <c r="O103" i="1"/>
  <c r="P103" i="1"/>
  <c r="I104" i="1"/>
  <c r="O104" i="1"/>
  <c r="P104" i="1"/>
  <c r="I105" i="1"/>
  <c r="O105" i="1"/>
  <c r="P105" i="1"/>
  <c r="I106" i="1"/>
  <c r="O106" i="1"/>
  <c r="P106" i="1"/>
  <c r="I107" i="1"/>
  <c r="O107" i="1"/>
  <c r="P107" i="1"/>
  <c r="I108" i="1"/>
  <c r="O108" i="1"/>
  <c r="P108" i="1"/>
  <c r="I109" i="1"/>
  <c r="O109" i="1"/>
  <c r="P109" i="1"/>
  <c r="I110" i="1"/>
  <c r="O110" i="1"/>
  <c r="P110" i="1"/>
  <c r="I111" i="1"/>
  <c r="O111" i="1"/>
  <c r="P111" i="1"/>
  <c r="I112" i="1"/>
  <c r="O112" i="1"/>
  <c r="P112" i="1"/>
  <c r="I113" i="1"/>
  <c r="O113" i="1"/>
  <c r="P113" i="1"/>
  <c r="I114" i="1"/>
  <c r="O114" i="1"/>
  <c r="P114" i="1"/>
  <c r="I115" i="1"/>
  <c r="O115" i="1"/>
  <c r="P115" i="1"/>
  <c r="I116" i="1"/>
  <c r="O116" i="1"/>
  <c r="P116" i="1"/>
  <c r="I117" i="1"/>
  <c r="O117" i="1"/>
  <c r="P117" i="1"/>
  <c r="I118" i="1"/>
  <c r="O118" i="1"/>
  <c r="P118" i="1"/>
  <c r="I119" i="1"/>
  <c r="O119" i="1"/>
  <c r="P119" i="1"/>
  <c r="I120" i="1"/>
  <c r="O120" i="1"/>
  <c r="P120" i="1"/>
  <c r="I121" i="1"/>
  <c r="O121" i="1"/>
  <c r="P121" i="1"/>
  <c r="I122" i="1"/>
  <c r="O122" i="1"/>
  <c r="P122" i="1"/>
  <c r="I123" i="1"/>
  <c r="O123" i="1"/>
  <c r="P123" i="1"/>
  <c r="I124" i="1"/>
  <c r="O124" i="1"/>
  <c r="P124" i="1"/>
  <c r="I125" i="1"/>
  <c r="O125" i="1"/>
  <c r="P125" i="1"/>
  <c r="I126" i="1"/>
  <c r="O126" i="1"/>
  <c r="P126" i="1"/>
  <c r="I127" i="1"/>
  <c r="O127" i="1"/>
  <c r="P127" i="1"/>
  <c r="I128" i="1"/>
  <c r="O128" i="1"/>
  <c r="P128" i="1"/>
  <c r="I129" i="1"/>
  <c r="O129" i="1"/>
  <c r="P129" i="1"/>
  <c r="I130" i="1"/>
  <c r="O130" i="1"/>
  <c r="P130" i="1"/>
  <c r="I131" i="1"/>
  <c r="O131" i="1"/>
  <c r="P131" i="1"/>
  <c r="I132" i="1"/>
  <c r="O132" i="1"/>
  <c r="P132" i="1"/>
  <c r="I133" i="1"/>
  <c r="O133" i="1"/>
  <c r="P133" i="1"/>
  <c r="I134" i="1"/>
  <c r="O134" i="1"/>
  <c r="P134" i="1"/>
  <c r="I135" i="1"/>
  <c r="O135" i="1"/>
  <c r="P135" i="1"/>
  <c r="I136" i="1"/>
  <c r="O136" i="1"/>
  <c r="P136" i="1"/>
  <c r="I137" i="1"/>
  <c r="O137" i="1"/>
  <c r="P137" i="1"/>
  <c r="I138" i="1"/>
  <c r="O138" i="1"/>
  <c r="P138" i="1"/>
  <c r="I139" i="1"/>
  <c r="O139" i="1"/>
  <c r="P139" i="1"/>
  <c r="I140" i="1"/>
  <c r="O140" i="1"/>
  <c r="P140" i="1"/>
  <c r="I141" i="1"/>
  <c r="O141" i="1"/>
  <c r="P141" i="1"/>
  <c r="I142" i="1"/>
  <c r="O142" i="1"/>
  <c r="P142" i="1"/>
  <c r="I143" i="1"/>
  <c r="O143" i="1"/>
  <c r="P143" i="1"/>
  <c r="I144" i="1"/>
  <c r="O144" i="1"/>
  <c r="P144" i="1"/>
  <c r="I145" i="1"/>
  <c r="O145" i="1"/>
  <c r="P145" i="1"/>
  <c r="I146" i="1"/>
  <c r="O146" i="1"/>
  <c r="P146" i="1"/>
  <c r="I147" i="1"/>
  <c r="O147" i="1"/>
  <c r="P147" i="1"/>
  <c r="I148" i="1"/>
  <c r="O148" i="1"/>
  <c r="P148" i="1"/>
  <c r="I149" i="1"/>
  <c r="O149" i="1"/>
  <c r="P149" i="1"/>
  <c r="I150" i="1"/>
  <c r="O150" i="1"/>
  <c r="P150" i="1"/>
  <c r="I151" i="1"/>
  <c r="O151" i="1"/>
  <c r="P151" i="1"/>
  <c r="I152" i="1"/>
  <c r="O152" i="1"/>
  <c r="P152" i="1"/>
  <c r="I153" i="1"/>
  <c r="O153" i="1"/>
  <c r="P153" i="1"/>
  <c r="I154" i="1"/>
  <c r="O154" i="1"/>
  <c r="P154" i="1"/>
  <c r="I155" i="1"/>
  <c r="O155" i="1"/>
  <c r="P155" i="1"/>
  <c r="I156" i="1"/>
  <c r="O156" i="1"/>
  <c r="P156" i="1"/>
  <c r="I157" i="1"/>
  <c r="O157" i="1"/>
  <c r="P157" i="1"/>
  <c r="I158" i="1"/>
  <c r="O158" i="1"/>
  <c r="P158" i="1"/>
  <c r="I159" i="1"/>
  <c r="O159" i="1"/>
  <c r="P159" i="1"/>
  <c r="I160" i="1"/>
  <c r="O160" i="1"/>
  <c r="P160" i="1"/>
  <c r="I161" i="1"/>
  <c r="O161" i="1"/>
  <c r="P161" i="1"/>
  <c r="I162" i="1"/>
  <c r="O162" i="1"/>
  <c r="P162" i="1"/>
  <c r="I163" i="1"/>
  <c r="O163" i="1"/>
  <c r="P163" i="1"/>
  <c r="I164" i="1"/>
  <c r="O164" i="1"/>
  <c r="P164" i="1"/>
  <c r="I165" i="1"/>
  <c r="O165" i="1"/>
  <c r="P165" i="1"/>
  <c r="I166" i="1"/>
  <c r="O166" i="1"/>
  <c r="P166" i="1"/>
  <c r="I167" i="1"/>
  <c r="O167" i="1"/>
  <c r="P167" i="1"/>
  <c r="I168" i="1"/>
  <c r="O168" i="1"/>
  <c r="P168" i="1"/>
  <c r="I169" i="1"/>
  <c r="O169" i="1"/>
  <c r="P169" i="1"/>
  <c r="I170" i="1"/>
  <c r="O170" i="1"/>
  <c r="P170" i="1"/>
  <c r="I171" i="1"/>
  <c r="O171" i="1"/>
  <c r="P171" i="1"/>
  <c r="I172" i="1"/>
  <c r="O172" i="1"/>
  <c r="P172" i="1"/>
  <c r="I173" i="1"/>
  <c r="O173" i="1"/>
  <c r="P173" i="1"/>
  <c r="I174" i="1"/>
  <c r="O174" i="1"/>
  <c r="P174" i="1"/>
  <c r="I175" i="1"/>
  <c r="O175" i="1"/>
  <c r="P175" i="1"/>
  <c r="I176" i="1"/>
  <c r="O176" i="1"/>
  <c r="P176" i="1"/>
  <c r="I177" i="1"/>
  <c r="O177" i="1"/>
  <c r="P177" i="1"/>
  <c r="I178" i="1"/>
  <c r="O178" i="1"/>
  <c r="P178" i="1"/>
  <c r="I179" i="1"/>
  <c r="O179" i="1"/>
  <c r="P179" i="1"/>
  <c r="I180" i="1"/>
  <c r="O180" i="1"/>
  <c r="P180" i="1"/>
  <c r="I181" i="1"/>
  <c r="O181" i="1"/>
  <c r="P181" i="1"/>
  <c r="I182" i="1"/>
  <c r="O182" i="1"/>
  <c r="P182" i="1"/>
  <c r="I183" i="1"/>
  <c r="O183" i="1"/>
  <c r="P183" i="1"/>
  <c r="I184" i="1"/>
  <c r="O184" i="1"/>
  <c r="P184" i="1"/>
  <c r="I185" i="1"/>
  <c r="O185" i="1"/>
  <c r="P185" i="1"/>
  <c r="I186" i="1"/>
  <c r="O186" i="1"/>
  <c r="P186" i="1"/>
  <c r="I187" i="1"/>
  <c r="O187" i="1"/>
  <c r="P187" i="1"/>
  <c r="I188" i="1"/>
  <c r="O188" i="1"/>
  <c r="P188" i="1"/>
  <c r="I189" i="1"/>
  <c r="O189" i="1"/>
  <c r="P189" i="1"/>
  <c r="I190" i="1"/>
  <c r="O190" i="1"/>
  <c r="P190" i="1"/>
  <c r="I191" i="1"/>
  <c r="O191" i="1"/>
  <c r="P191" i="1"/>
  <c r="I192" i="1"/>
  <c r="O192" i="1"/>
  <c r="P192" i="1"/>
  <c r="I193" i="1"/>
  <c r="O193" i="1"/>
  <c r="P193" i="1"/>
  <c r="I194" i="1"/>
  <c r="O194" i="1"/>
  <c r="P194" i="1"/>
  <c r="I195" i="1"/>
  <c r="O195" i="1"/>
  <c r="P195" i="1"/>
  <c r="I196" i="1"/>
  <c r="O196" i="1"/>
  <c r="P196" i="1"/>
  <c r="I197" i="1"/>
  <c r="O197" i="1"/>
  <c r="P197" i="1"/>
  <c r="I198" i="1"/>
  <c r="O198" i="1"/>
  <c r="P198" i="1"/>
  <c r="I199" i="1"/>
  <c r="O199" i="1"/>
  <c r="P199" i="1"/>
  <c r="I200" i="1"/>
  <c r="O200" i="1"/>
  <c r="P200" i="1"/>
  <c r="I201" i="1"/>
  <c r="O201" i="1"/>
  <c r="P201" i="1"/>
  <c r="I202" i="1"/>
  <c r="O202" i="1"/>
  <c r="P202" i="1"/>
  <c r="I203" i="1"/>
  <c r="O203" i="1"/>
  <c r="P203" i="1"/>
  <c r="I204" i="1"/>
  <c r="O204" i="1"/>
  <c r="P204" i="1"/>
  <c r="I205" i="1"/>
  <c r="O205" i="1"/>
  <c r="P205" i="1"/>
  <c r="I206" i="1"/>
  <c r="O206" i="1"/>
  <c r="P206" i="1"/>
  <c r="I207" i="1"/>
  <c r="O207" i="1"/>
  <c r="P207" i="1"/>
  <c r="I208" i="1"/>
  <c r="O208" i="1"/>
  <c r="P208" i="1"/>
  <c r="I209" i="1"/>
  <c r="O209" i="1"/>
  <c r="P209" i="1"/>
  <c r="I210" i="1"/>
  <c r="O210" i="1"/>
  <c r="P210" i="1"/>
  <c r="I211" i="1"/>
  <c r="O211" i="1"/>
  <c r="P211" i="1"/>
  <c r="I212" i="1"/>
  <c r="O212" i="1"/>
  <c r="P212" i="1"/>
  <c r="I213" i="1"/>
  <c r="O213" i="1"/>
  <c r="P213" i="1"/>
  <c r="I214" i="1"/>
  <c r="O214" i="1"/>
  <c r="P214" i="1"/>
  <c r="I215" i="1"/>
  <c r="O215" i="1"/>
  <c r="P215" i="1"/>
  <c r="I216" i="1"/>
  <c r="O216" i="1"/>
  <c r="P216" i="1"/>
  <c r="I217" i="1"/>
  <c r="O217" i="1"/>
  <c r="P217" i="1"/>
  <c r="I218" i="1"/>
  <c r="O218" i="1"/>
  <c r="P218" i="1"/>
  <c r="I219" i="1"/>
  <c r="O219" i="1"/>
  <c r="P219" i="1"/>
  <c r="I220" i="1"/>
  <c r="O220" i="1"/>
  <c r="P220" i="1"/>
  <c r="I221" i="1"/>
  <c r="O221" i="1"/>
  <c r="P221" i="1"/>
  <c r="I222" i="1"/>
  <c r="O222" i="1"/>
  <c r="P222" i="1"/>
  <c r="I223" i="1"/>
  <c r="O223" i="1"/>
  <c r="P223" i="1"/>
  <c r="I224" i="1"/>
  <c r="O224" i="1"/>
  <c r="P224" i="1"/>
  <c r="I225" i="1"/>
  <c r="O225" i="1"/>
  <c r="P225" i="1"/>
  <c r="I226" i="1"/>
  <c r="O226" i="1"/>
  <c r="P226" i="1"/>
  <c r="I227" i="1"/>
  <c r="O227" i="1"/>
  <c r="P227" i="1"/>
  <c r="I228" i="1"/>
  <c r="O228" i="1"/>
  <c r="P228" i="1"/>
  <c r="I229" i="1"/>
  <c r="O229" i="1"/>
  <c r="P229" i="1"/>
  <c r="I230" i="1"/>
  <c r="O230" i="1"/>
  <c r="P230" i="1"/>
  <c r="I231" i="1"/>
  <c r="O231" i="1"/>
  <c r="P231" i="1"/>
  <c r="I232" i="1"/>
  <c r="O232" i="1"/>
  <c r="P232" i="1"/>
  <c r="I233" i="1"/>
  <c r="O233" i="1"/>
  <c r="P233" i="1"/>
  <c r="I234" i="1"/>
  <c r="O234" i="1"/>
  <c r="P234" i="1"/>
  <c r="I235" i="1"/>
  <c r="O235" i="1"/>
  <c r="P235" i="1"/>
  <c r="I236" i="1"/>
  <c r="O236" i="1"/>
  <c r="P236" i="1"/>
  <c r="I237" i="1"/>
  <c r="O237" i="1"/>
  <c r="P237" i="1"/>
  <c r="I238" i="1"/>
  <c r="O238" i="1"/>
  <c r="P238" i="1"/>
  <c r="I239" i="1"/>
  <c r="O239" i="1"/>
  <c r="P239" i="1"/>
  <c r="I240" i="1"/>
  <c r="O240" i="1"/>
  <c r="P240" i="1"/>
  <c r="I241" i="1"/>
  <c r="O241" i="1"/>
  <c r="P241" i="1"/>
  <c r="I242" i="1"/>
  <c r="O242" i="1"/>
  <c r="P242" i="1"/>
  <c r="I243" i="1"/>
  <c r="O243" i="1"/>
  <c r="P243" i="1"/>
  <c r="I244" i="1"/>
  <c r="O244" i="1"/>
  <c r="P244" i="1"/>
  <c r="I245" i="1"/>
  <c r="O245" i="1"/>
  <c r="P245" i="1"/>
  <c r="I246" i="1"/>
  <c r="O246" i="1"/>
  <c r="P246" i="1"/>
  <c r="I247" i="1"/>
  <c r="O247" i="1"/>
  <c r="P247" i="1"/>
  <c r="I248" i="1"/>
  <c r="O248" i="1"/>
  <c r="P248" i="1"/>
  <c r="I249" i="1"/>
  <c r="O249" i="1"/>
  <c r="P249" i="1"/>
  <c r="I250" i="1"/>
  <c r="O250" i="1"/>
  <c r="P250" i="1"/>
  <c r="I251" i="1"/>
  <c r="O251" i="1"/>
  <c r="P251" i="1"/>
  <c r="I252" i="1"/>
  <c r="O252" i="1"/>
  <c r="P252" i="1"/>
  <c r="I253" i="1"/>
  <c r="O253" i="1"/>
  <c r="P253" i="1"/>
  <c r="I254" i="1"/>
  <c r="O254" i="1"/>
  <c r="P254" i="1"/>
  <c r="I255" i="1"/>
  <c r="O255" i="1"/>
  <c r="P255" i="1"/>
  <c r="I256" i="1"/>
  <c r="O256" i="1"/>
  <c r="P256" i="1"/>
  <c r="I257" i="1"/>
  <c r="O257" i="1"/>
  <c r="P257" i="1"/>
  <c r="I258" i="1"/>
  <c r="O258" i="1"/>
  <c r="P258" i="1"/>
  <c r="I259" i="1"/>
  <c r="O259" i="1"/>
  <c r="P259" i="1"/>
  <c r="I260" i="1"/>
  <c r="O260" i="1"/>
  <c r="P260" i="1"/>
  <c r="I261" i="1"/>
  <c r="O261" i="1"/>
  <c r="P261" i="1"/>
  <c r="I262" i="1"/>
  <c r="O262" i="1"/>
  <c r="P262" i="1"/>
  <c r="I263" i="1"/>
  <c r="O263" i="1"/>
  <c r="P263" i="1"/>
  <c r="I264" i="1"/>
  <c r="O264" i="1"/>
  <c r="P264" i="1"/>
  <c r="I265" i="1"/>
  <c r="O265" i="1"/>
  <c r="P265" i="1"/>
  <c r="I266" i="1"/>
  <c r="O266" i="1"/>
  <c r="P266" i="1"/>
  <c r="I267" i="1"/>
  <c r="O267" i="1"/>
  <c r="P267" i="1"/>
  <c r="I268" i="1"/>
  <c r="O268" i="1"/>
  <c r="P268" i="1"/>
  <c r="I269" i="1"/>
  <c r="O269" i="1"/>
  <c r="P269" i="1"/>
  <c r="I270" i="1"/>
  <c r="O270" i="1"/>
  <c r="P270" i="1"/>
  <c r="I271" i="1"/>
  <c r="O271" i="1"/>
  <c r="P271" i="1"/>
  <c r="I272" i="1"/>
  <c r="O272" i="1"/>
  <c r="P272" i="1"/>
  <c r="I273" i="1"/>
  <c r="O273" i="1"/>
  <c r="P273" i="1"/>
  <c r="I274" i="1"/>
  <c r="O274" i="1"/>
  <c r="P274" i="1"/>
  <c r="I275" i="1"/>
  <c r="O275" i="1"/>
  <c r="P275" i="1"/>
  <c r="I276" i="1"/>
  <c r="O276" i="1"/>
  <c r="P276" i="1"/>
  <c r="I277" i="1"/>
  <c r="O277" i="1"/>
  <c r="P277" i="1"/>
  <c r="I278" i="1"/>
  <c r="O278" i="1"/>
  <c r="P278" i="1"/>
  <c r="I279" i="1"/>
  <c r="O279" i="1"/>
  <c r="P279" i="1"/>
  <c r="I280" i="1"/>
  <c r="O280" i="1"/>
  <c r="P280" i="1"/>
  <c r="I281" i="1"/>
  <c r="O281" i="1"/>
  <c r="P281" i="1"/>
  <c r="I282" i="1"/>
  <c r="O282" i="1"/>
  <c r="P282" i="1"/>
  <c r="I283" i="1"/>
  <c r="O283" i="1"/>
  <c r="P283" i="1"/>
  <c r="I284" i="1"/>
  <c r="O284" i="1"/>
  <c r="P284" i="1"/>
  <c r="I285" i="1"/>
  <c r="O285" i="1"/>
  <c r="P285" i="1"/>
  <c r="I286" i="1"/>
  <c r="O286" i="1"/>
  <c r="P286" i="1"/>
  <c r="I287" i="1"/>
  <c r="O287" i="1"/>
  <c r="P287" i="1"/>
  <c r="I288" i="1"/>
  <c r="O288" i="1"/>
  <c r="P288" i="1"/>
  <c r="I289" i="1"/>
  <c r="O289" i="1"/>
  <c r="P289" i="1"/>
  <c r="I290" i="1"/>
  <c r="O290" i="1"/>
  <c r="P290" i="1"/>
  <c r="I291" i="1"/>
  <c r="O291" i="1"/>
  <c r="P291" i="1"/>
  <c r="I292" i="1"/>
  <c r="O292" i="1"/>
  <c r="P292" i="1"/>
  <c r="I293" i="1"/>
  <c r="O293" i="1"/>
  <c r="P293" i="1"/>
  <c r="I294" i="1"/>
  <c r="O294" i="1"/>
  <c r="P294" i="1"/>
  <c r="I295" i="1"/>
  <c r="O295" i="1"/>
  <c r="P295" i="1"/>
  <c r="I296" i="1"/>
  <c r="O296" i="1"/>
  <c r="P296" i="1"/>
  <c r="I297" i="1"/>
  <c r="O297" i="1"/>
  <c r="P297" i="1"/>
  <c r="I298" i="1"/>
  <c r="O298" i="1"/>
  <c r="P298" i="1"/>
  <c r="I299" i="1"/>
  <c r="O299" i="1"/>
  <c r="P299" i="1"/>
  <c r="I300" i="1"/>
  <c r="O300" i="1"/>
  <c r="P300" i="1"/>
  <c r="I301" i="1"/>
  <c r="O301" i="1"/>
  <c r="P301" i="1"/>
  <c r="I302" i="1"/>
  <c r="O302" i="1"/>
  <c r="P302" i="1"/>
  <c r="I303" i="1"/>
  <c r="O303" i="1"/>
  <c r="P303" i="1"/>
  <c r="I304" i="1"/>
  <c r="O304" i="1"/>
  <c r="P304" i="1"/>
  <c r="I305" i="1"/>
  <c r="O305" i="1"/>
  <c r="P305" i="1"/>
  <c r="I306" i="1"/>
  <c r="O306" i="1"/>
  <c r="P306" i="1"/>
  <c r="I307" i="1"/>
  <c r="O307" i="1"/>
  <c r="P307" i="1"/>
  <c r="I308" i="1"/>
  <c r="O308" i="1"/>
  <c r="P308" i="1"/>
  <c r="I309" i="1"/>
  <c r="O309" i="1"/>
  <c r="P309" i="1"/>
  <c r="I310" i="1"/>
  <c r="O310" i="1"/>
  <c r="P310" i="1"/>
  <c r="I311" i="1"/>
  <c r="O311" i="1"/>
  <c r="P311" i="1"/>
  <c r="I312" i="1"/>
  <c r="O312" i="1"/>
  <c r="P312" i="1"/>
  <c r="I313" i="1"/>
  <c r="O313" i="1"/>
  <c r="P313" i="1"/>
  <c r="I314" i="1"/>
  <c r="O314" i="1"/>
  <c r="P314" i="1"/>
  <c r="I315" i="1"/>
  <c r="O315" i="1"/>
  <c r="P315" i="1"/>
  <c r="I316" i="1"/>
  <c r="O316" i="1"/>
  <c r="P316" i="1"/>
  <c r="I317" i="1"/>
  <c r="O317" i="1"/>
  <c r="P317" i="1"/>
  <c r="I318" i="1"/>
  <c r="O318" i="1"/>
  <c r="P318" i="1"/>
  <c r="I319" i="1"/>
  <c r="O319" i="1"/>
  <c r="P319" i="1"/>
  <c r="I320" i="1"/>
  <c r="O320" i="1"/>
  <c r="P320" i="1"/>
  <c r="I321" i="1"/>
  <c r="O321" i="1"/>
  <c r="P321" i="1"/>
  <c r="I322" i="1"/>
  <c r="O322" i="1"/>
  <c r="P322" i="1"/>
  <c r="I323" i="1"/>
  <c r="O323" i="1"/>
  <c r="P323" i="1"/>
  <c r="I324" i="1"/>
  <c r="O324" i="1"/>
  <c r="P324" i="1"/>
  <c r="I325" i="1"/>
  <c r="O325" i="1"/>
  <c r="P325" i="1"/>
  <c r="I326" i="1"/>
  <c r="O326" i="1"/>
  <c r="P326" i="1"/>
  <c r="I327" i="1"/>
  <c r="O327" i="1"/>
  <c r="P327" i="1"/>
  <c r="I328" i="1"/>
  <c r="O328" i="1"/>
  <c r="P328" i="1"/>
  <c r="I329" i="1"/>
  <c r="O329" i="1"/>
  <c r="P329" i="1"/>
  <c r="I330" i="1"/>
  <c r="O330" i="1"/>
  <c r="P330" i="1"/>
  <c r="I331" i="1"/>
  <c r="O331" i="1"/>
  <c r="P331" i="1"/>
  <c r="I332" i="1"/>
  <c r="O332" i="1"/>
  <c r="P332" i="1"/>
  <c r="I333" i="1"/>
  <c r="O333" i="1"/>
  <c r="P333" i="1"/>
  <c r="I334" i="1"/>
  <c r="O334" i="1"/>
  <c r="P334" i="1"/>
  <c r="I335" i="1"/>
  <c r="O335" i="1"/>
  <c r="P335" i="1"/>
  <c r="I336" i="1"/>
  <c r="O336" i="1"/>
  <c r="P336" i="1"/>
  <c r="I337" i="1"/>
  <c r="O337" i="1"/>
  <c r="P337" i="1"/>
  <c r="I338" i="1"/>
  <c r="O338" i="1"/>
  <c r="P338" i="1"/>
  <c r="I339" i="1"/>
  <c r="O339" i="1"/>
  <c r="P339" i="1"/>
  <c r="I340" i="1"/>
  <c r="O340" i="1"/>
  <c r="P340" i="1"/>
  <c r="I341" i="1"/>
  <c r="O341" i="1"/>
  <c r="P341" i="1"/>
  <c r="I342" i="1"/>
  <c r="O342" i="1"/>
  <c r="P342" i="1"/>
  <c r="I343" i="1"/>
  <c r="O343" i="1"/>
  <c r="P343" i="1"/>
  <c r="I344" i="1"/>
  <c r="O344" i="1"/>
  <c r="P344" i="1"/>
  <c r="I345" i="1"/>
  <c r="O345" i="1"/>
  <c r="P345" i="1"/>
  <c r="I346" i="1"/>
  <c r="O346" i="1"/>
  <c r="P346" i="1"/>
  <c r="I347" i="1"/>
  <c r="O347" i="1"/>
  <c r="P347" i="1"/>
  <c r="I348" i="1"/>
  <c r="O348" i="1"/>
  <c r="P348" i="1"/>
  <c r="I349" i="1"/>
  <c r="O349" i="1"/>
  <c r="P349" i="1"/>
  <c r="I350" i="1"/>
  <c r="O350" i="1"/>
  <c r="P350" i="1"/>
  <c r="I351" i="1"/>
  <c r="O351" i="1"/>
  <c r="P351" i="1"/>
  <c r="I352" i="1"/>
  <c r="O352" i="1"/>
  <c r="P352" i="1"/>
  <c r="I353" i="1"/>
  <c r="O353" i="1"/>
  <c r="P353" i="1"/>
  <c r="I354" i="1"/>
  <c r="O354" i="1"/>
  <c r="P354" i="1"/>
  <c r="I355" i="1"/>
  <c r="O355" i="1"/>
  <c r="P355" i="1"/>
  <c r="I356" i="1"/>
  <c r="O356" i="1"/>
  <c r="P356" i="1"/>
  <c r="I357" i="1"/>
  <c r="O357" i="1"/>
  <c r="P357" i="1"/>
  <c r="I358" i="1"/>
  <c r="O358" i="1"/>
  <c r="P358" i="1"/>
  <c r="I359" i="1"/>
  <c r="O359" i="1"/>
  <c r="P359" i="1"/>
  <c r="I360" i="1"/>
  <c r="O360" i="1"/>
  <c r="P360" i="1"/>
  <c r="I361" i="1"/>
  <c r="O361" i="1"/>
  <c r="P361" i="1"/>
  <c r="I362" i="1"/>
  <c r="O362" i="1"/>
  <c r="P362" i="1"/>
  <c r="I363" i="1"/>
  <c r="O363" i="1"/>
  <c r="P363" i="1"/>
  <c r="I364" i="1"/>
  <c r="O364" i="1"/>
  <c r="P364" i="1"/>
  <c r="I365" i="1"/>
  <c r="O365" i="1"/>
  <c r="P365" i="1"/>
  <c r="I366" i="1"/>
  <c r="O366" i="1"/>
  <c r="P366" i="1"/>
  <c r="I367" i="1"/>
  <c r="O367" i="1"/>
  <c r="P367" i="1"/>
  <c r="I368" i="1"/>
  <c r="O368" i="1"/>
  <c r="P368" i="1"/>
  <c r="I369" i="1"/>
  <c r="O369" i="1"/>
  <c r="P369" i="1"/>
  <c r="I370" i="1"/>
  <c r="O370" i="1"/>
  <c r="P370" i="1"/>
  <c r="I371" i="1"/>
  <c r="O371" i="1"/>
  <c r="P371" i="1"/>
  <c r="I372" i="1"/>
  <c r="O372" i="1"/>
  <c r="P372" i="1"/>
  <c r="I373" i="1"/>
  <c r="O373" i="1"/>
  <c r="P373" i="1"/>
  <c r="I374" i="1"/>
  <c r="O374" i="1"/>
  <c r="P374" i="1"/>
  <c r="I375" i="1"/>
  <c r="O375" i="1"/>
  <c r="P375" i="1"/>
  <c r="I376" i="1"/>
  <c r="O376" i="1"/>
  <c r="P376" i="1"/>
  <c r="I377" i="1"/>
  <c r="O377" i="1"/>
  <c r="P377" i="1"/>
  <c r="I378" i="1"/>
  <c r="O378" i="1"/>
  <c r="P378" i="1"/>
  <c r="I379" i="1"/>
  <c r="O379" i="1"/>
  <c r="P379" i="1"/>
  <c r="I380" i="1"/>
  <c r="O380" i="1"/>
  <c r="P380" i="1"/>
  <c r="I381" i="1"/>
  <c r="O381" i="1"/>
  <c r="P381" i="1"/>
  <c r="I382" i="1"/>
  <c r="O382" i="1"/>
  <c r="P382" i="1"/>
  <c r="I383" i="1"/>
  <c r="O383" i="1"/>
  <c r="P383" i="1"/>
  <c r="I384" i="1"/>
  <c r="O384" i="1"/>
  <c r="P384" i="1"/>
  <c r="I385" i="1"/>
  <c r="O385" i="1"/>
  <c r="P385" i="1"/>
  <c r="I386" i="1"/>
  <c r="O386" i="1"/>
  <c r="P386" i="1"/>
  <c r="I387" i="1"/>
  <c r="O387" i="1"/>
  <c r="P387" i="1"/>
  <c r="I388" i="1"/>
  <c r="O388" i="1"/>
  <c r="P388" i="1"/>
  <c r="I389" i="1"/>
  <c r="O389" i="1"/>
  <c r="P389" i="1"/>
  <c r="I390" i="1"/>
  <c r="O390" i="1"/>
  <c r="P390" i="1"/>
  <c r="I391" i="1"/>
  <c r="O391" i="1"/>
  <c r="P391" i="1"/>
  <c r="I392" i="1"/>
  <c r="O392" i="1"/>
  <c r="P392" i="1"/>
  <c r="I393" i="1"/>
  <c r="O393" i="1"/>
  <c r="P393" i="1"/>
  <c r="I394" i="1"/>
  <c r="O394" i="1"/>
  <c r="P394" i="1"/>
  <c r="I395" i="1"/>
  <c r="O395" i="1"/>
  <c r="P395" i="1"/>
  <c r="I396" i="1"/>
  <c r="O396" i="1"/>
  <c r="P396" i="1"/>
  <c r="I397" i="1"/>
  <c r="O397" i="1"/>
  <c r="P397" i="1"/>
  <c r="I398" i="1"/>
  <c r="O398" i="1"/>
  <c r="P398" i="1"/>
  <c r="I399" i="1"/>
  <c r="O399" i="1"/>
  <c r="P399" i="1"/>
  <c r="I400" i="1"/>
  <c r="O400" i="1"/>
  <c r="P400" i="1"/>
  <c r="I401" i="1"/>
  <c r="O401" i="1"/>
  <c r="P401" i="1"/>
  <c r="I402" i="1"/>
  <c r="O402" i="1"/>
  <c r="P402" i="1"/>
  <c r="I403" i="1"/>
  <c r="O403" i="1"/>
  <c r="P403" i="1"/>
  <c r="I404" i="1"/>
  <c r="O404" i="1"/>
  <c r="P404" i="1"/>
  <c r="I405" i="1"/>
  <c r="O405" i="1"/>
  <c r="P405" i="1"/>
  <c r="I406" i="1"/>
  <c r="O406" i="1"/>
  <c r="P406" i="1"/>
  <c r="I407" i="1"/>
  <c r="O407" i="1"/>
  <c r="P407" i="1"/>
  <c r="I408" i="1"/>
  <c r="O408" i="1"/>
  <c r="P408" i="1"/>
  <c r="I409" i="1"/>
  <c r="O409" i="1"/>
  <c r="P409" i="1"/>
  <c r="I410" i="1"/>
  <c r="O410" i="1"/>
  <c r="P410" i="1"/>
  <c r="I411" i="1"/>
  <c r="O411" i="1"/>
  <c r="P411" i="1"/>
  <c r="I412" i="1"/>
  <c r="O412" i="1"/>
  <c r="P412" i="1"/>
  <c r="I413" i="1"/>
  <c r="O413" i="1"/>
  <c r="P413" i="1"/>
  <c r="I414" i="1"/>
  <c r="O414" i="1"/>
  <c r="P414" i="1"/>
  <c r="I415" i="1"/>
  <c r="O415" i="1"/>
  <c r="P415" i="1"/>
  <c r="I416" i="1"/>
  <c r="O416" i="1"/>
  <c r="P416" i="1"/>
  <c r="I417" i="1"/>
  <c r="O417" i="1"/>
  <c r="P417" i="1"/>
  <c r="I418" i="1"/>
  <c r="O418" i="1"/>
  <c r="P418" i="1"/>
  <c r="I419" i="1"/>
  <c r="O419" i="1"/>
  <c r="P419" i="1"/>
  <c r="I420" i="1"/>
  <c r="O420" i="1"/>
  <c r="P420" i="1"/>
  <c r="I421" i="1"/>
  <c r="O421" i="1"/>
  <c r="P421" i="1"/>
  <c r="I422" i="1"/>
  <c r="O422" i="1"/>
  <c r="P422" i="1"/>
  <c r="I423" i="1"/>
  <c r="O423" i="1"/>
  <c r="P423" i="1"/>
  <c r="I424" i="1"/>
  <c r="O424" i="1"/>
  <c r="P424" i="1"/>
  <c r="I425" i="1"/>
  <c r="O425" i="1"/>
  <c r="P425" i="1"/>
  <c r="I426" i="1"/>
  <c r="O426" i="1"/>
  <c r="P426" i="1"/>
  <c r="I427" i="1"/>
  <c r="O427" i="1"/>
  <c r="P427" i="1"/>
  <c r="I428" i="1"/>
  <c r="O428" i="1"/>
  <c r="P428" i="1"/>
  <c r="I429" i="1"/>
  <c r="O429" i="1"/>
  <c r="P429" i="1"/>
  <c r="I430" i="1"/>
  <c r="O430" i="1"/>
  <c r="P430" i="1"/>
  <c r="I431" i="1"/>
  <c r="O431" i="1"/>
  <c r="P431" i="1"/>
  <c r="I432" i="1"/>
  <c r="O432" i="1"/>
  <c r="P432" i="1"/>
  <c r="I433" i="1"/>
  <c r="O433" i="1"/>
  <c r="P433" i="1"/>
  <c r="I434" i="1"/>
  <c r="O434" i="1"/>
  <c r="P434" i="1"/>
  <c r="I435" i="1"/>
  <c r="O435" i="1"/>
  <c r="P435" i="1"/>
  <c r="I436" i="1"/>
  <c r="O436" i="1"/>
  <c r="P436" i="1"/>
  <c r="I437" i="1"/>
  <c r="O437" i="1"/>
  <c r="P437" i="1"/>
  <c r="I438" i="1"/>
  <c r="O438" i="1"/>
  <c r="P438" i="1"/>
  <c r="I439" i="1"/>
  <c r="O439" i="1"/>
  <c r="P439" i="1"/>
  <c r="I440" i="1"/>
  <c r="O440" i="1"/>
  <c r="P440" i="1"/>
  <c r="I441" i="1"/>
  <c r="O441" i="1"/>
  <c r="P441" i="1"/>
  <c r="I442" i="1"/>
  <c r="O442" i="1"/>
  <c r="P442" i="1"/>
  <c r="I443" i="1"/>
  <c r="O443" i="1"/>
  <c r="P443" i="1"/>
  <c r="I444" i="1"/>
  <c r="O444" i="1"/>
  <c r="P444" i="1"/>
  <c r="I445" i="1"/>
  <c r="O445" i="1"/>
  <c r="P445" i="1"/>
  <c r="I446" i="1"/>
  <c r="O446" i="1"/>
  <c r="P446" i="1"/>
  <c r="I447" i="1"/>
  <c r="O447" i="1"/>
  <c r="P447" i="1"/>
  <c r="I448" i="1"/>
  <c r="O448" i="1"/>
  <c r="P448" i="1"/>
  <c r="I449" i="1"/>
  <c r="O449" i="1"/>
  <c r="P449" i="1"/>
  <c r="I450" i="1"/>
  <c r="O450" i="1"/>
  <c r="P450" i="1"/>
  <c r="I451" i="1"/>
  <c r="O451" i="1"/>
  <c r="P451" i="1"/>
  <c r="I452" i="1"/>
  <c r="O452" i="1"/>
  <c r="P452" i="1"/>
  <c r="I453" i="1"/>
  <c r="O453" i="1"/>
  <c r="P453" i="1"/>
  <c r="I454" i="1"/>
  <c r="O454" i="1"/>
  <c r="P454" i="1"/>
  <c r="I455" i="1"/>
  <c r="O455" i="1"/>
  <c r="P455" i="1"/>
  <c r="I456" i="1"/>
  <c r="O456" i="1"/>
  <c r="P456" i="1"/>
  <c r="I457" i="1"/>
  <c r="O457" i="1"/>
  <c r="P457" i="1"/>
  <c r="I458" i="1"/>
  <c r="O458" i="1"/>
  <c r="P458" i="1"/>
  <c r="I459" i="1"/>
  <c r="O459" i="1"/>
  <c r="P459" i="1"/>
  <c r="I460" i="1"/>
  <c r="O460" i="1"/>
  <c r="P460" i="1"/>
  <c r="I461" i="1"/>
  <c r="O461" i="1"/>
  <c r="P461" i="1"/>
  <c r="I462" i="1"/>
  <c r="O462" i="1"/>
  <c r="P462" i="1"/>
  <c r="I463" i="1"/>
  <c r="O463" i="1"/>
  <c r="P463" i="1"/>
  <c r="I464" i="1"/>
  <c r="O464" i="1"/>
  <c r="P464" i="1"/>
  <c r="I465" i="1"/>
  <c r="O465" i="1"/>
  <c r="P465" i="1"/>
  <c r="I466" i="1"/>
  <c r="O466" i="1"/>
  <c r="P466" i="1"/>
  <c r="I467" i="1"/>
  <c r="O467" i="1"/>
  <c r="P467" i="1"/>
  <c r="I468" i="1"/>
  <c r="O468" i="1"/>
  <c r="P468" i="1"/>
  <c r="I469" i="1"/>
  <c r="O469" i="1"/>
  <c r="P469" i="1"/>
  <c r="I470" i="1"/>
  <c r="O470" i="1"/>
  <c r="P470" i="1"/>
  <c r="I471" i="1"/>
  <c r="O471" i="1"/>
  <c r="P471" i="1"/>
  <c r="I472" i="1"/>
  <c r="O472" i="1"/>
  <c r="P472" i="1"/>
  <c r="I473" i="1"/>
  <c r="O473" i="1"/>
  <c r="P473" i="1"/>
  <c r="I474" i="1"/>
  <c r="O474" i="1"/>
  <c r="P474" i="1"/>
  <c r="I475" i="1"/>
  <c r="O475" i="1"/>
  <c r="P475" i="1"/>
  <c r="I476" i="1"/>
  <c r="O476" i="1"/>
  <c r="P476" i="1"/>
  <c r="I477" i="1"/>
  <c r="O477" i="1"/>
  <c r="P477" i="1"/>
  <c r="I478" i="1"/>
  <c r="O478" i="1"/>
  <c r="P478" i="1"/>
  <c r="I479" i="1"/>
  <c r="O479" i="1"/>
  <c r="P479" i="1"/>
  <c r="I480" i="1"/>
  <c r="O480" i="1"/>
  <c r="P480" i="1"/>
  <c r="I481" i="1"/>
  <c r="O481" i="1"/>
  <c r="P481" i="1"/>
  <c r="I482" i="1"/>
  <c r="O482" i="1"/>
  <c r="P482" i="1"/>
  <c r="I483" i="1"/>
  <c r="O483" i="1"/>
  <c r="P483" i="1"/>
  <c r="I484" i="1"/>
  <c r="O484" i="1"/>
  <c r="P484" i="1"/>
  <c r="I485" i="1"/>
  <c r="O485" i="1"/>
  <c r="P485" i="1"/>
  <c r="I486" i="1"/>
  <c r="O486" i="1"/>
  <c r="P486" i="1"/>
  <c r="I487" i="1"/>
  <c r="O487" i="1"/>
  <c r="P487" i="1"/>
  <c r="I488" i="1"/>
  <c r="O488" i="1"/>
  <c r="P488" i="1"/>
  <c r="I489" i="1"/>
  <c r="O489" i="1"/>
  <c r="P489" i="1"/>
  <c r="I490" i="1"/>
  <c r="O490" i="1"/>
  <c r="P490" i="1"/>
  <c r="I491" i="1"/>
  <c r="O491" i="1"/>
  <c r="P491" i="1"/>
  <c r="I492" i="1"/>
  <c r="O492" i="1"/>
  <c r="P492" i="1"/>
  <c r="I493" i="1"/>
  <c r="O493" i="1"/>
  <c r="P493" i="1"/>
  <c r="I494" i="1"/>
  <c r="O494" i="1"/>
  <c r="P494" i="1"/>
  <c r="I495" i="1"/>
  <c r="O495" i="1"/>
  <c r="P495" i="1"/>
  <c r="I496" i="1"/>
  <c r="O496" i="1"/>
  <c r="P496" i="1"/>
  <c r="I497" i="1"/>
  <c r="O497" i="1"/>
  <c r="P497" i="1"/>
  <c r="I498" i="1"/>
  <c r="O498" i="1"/>
  <c r="P498" i="1"/>
  <c r="I499" i="1"/>
  <c r="O499" i="1"/>
  <c r="P499" i="1"/>
  <c r="I500" i="1"/>
  <c r="O500" i="1"/>
  <c r="P500" i="1"/>
  <c r="I501" i="1"/>
  <c r="O501" i="1"/>
  <c r="P501" i="1"/>
  <c r="I502" i="1"/>
  <c r="O502" i="1"/>
  <c r="P502" i="1"/>
  <c r="I503" i="1"/>
  <c r="O503" i="1"/>
  <c r="P503" i="1"/>
  <c r="I504" i="1"/>
  <c r="O504" i="1"/>
  <c r="P504" i="1"/>
  <c r="I505" i="1"/>
  <c r="O505" i="1"/>
  <c r="P505" i="1"/>
  <c r="I506" i="1"/>
  <c r="O506" i="1"/>
  <c r="P506" i="1"/>
  <c r="I507" i="1"/>
  <c r="O507" i="1"/>
  <c r="P507" i="1"/>
  <c r="I508" i="1"/>
  <c r="O508" i="1"/>
  <c r="P508" i="1"/>
  <c r="I509" i="1"/>
  <c r="O509" i="1"/>
  <c r="P509" i="1"/>
  <c r="I510" i="1"/>
  <c r="O510" i="1"/>
  <c r="P510" i="1"/>
  <c r="I511" i="1"/>
  <c r="O511" i="1"/>
  <c r="P511" i="1"/>
  <c r="I512" i="1"/>
  <c r="O512" i="1"/>
  <c r="P512" i="1"/>
  <c r="I513" i="1"/>
  <c r="O513" i="1"/>
  <c r="P513" i="1"/>
  <c r="I514" i="1"/>
  <c r="O514" i="1"/>
  <c r="P514" i="1"/>
  <c r="I515" i="1"/>
  <c r="O515" i="1"/>
  <c r="P515" i="1"/>
  <c r="I516" i="1"/>
  <c r="O516" i="1"/>
  <c r="P516" i="1"/>
  <c r="I517" i="1"/>
  <c r="O517" i="1"/>
  <c r="P517" i="1"/>
  <c r="I518" i="1"/>
  <c r="O518" i="1"/>
  <c r="P518" i="1"/>
  <c r="I519" i="1"/>
  <c r="O519" i="1"/>
  <c r="P519" i="1"/>
  <c r="I520" i="1"/>
  <c r="O520" i="1"/>
  <c r="P520" i="1"/>
  <c r="I521" i="1"/>
  <c r="O521" i="1"/>
  <c r="P521" i="1"/>
  <c r="I522" i="1"/>
  <c r="O522" i="1"/>
  <c r="P522" i="1"/>
  <c r="I523" i="1"/>
  <c r="O523" i="1"/>
  <c r="P523" i="1"/>
  <c r="I524" i="1"/>
  <c r="O524" i="1"/>
  <c r="P524" i="1"/>
  <c r="I525" i="1"/>
  <c r="O525" i="1"/>
  <c r="P525" i="1"/>
  <c r="I526" i="1"/>
  <c r="O526" i="1"/>
  <c r="P526" i="1"/>
  <c r="I527" i="1"/>
  <c r="O527" i="1"/>
  <c r="P527" i="1"/>
  <c r="I528" i="1"/>
  <c r="O528" i="1"/>
  <c r="P528" i="1"/>
  <c r="I529" i="1"/>
  <c r="O529" i="1"/>
  <c r="P529" i="1"/>
  <c r="I530" i="1"/>
  <c r="O530" i="1"/>
  <c r="P530" i="1"/>
  <c r="I531" i="1"/>
  <c r="O531" i="1"/>
  <c r="P531" i="1"/>
  <c r="I532" i="1"/>
  <c r="O532" i="1"/>
  <c r="P532" i="1"/>
  <c r="I533" i="1"/>
  <c r="O533" i="1"/>
  <c r="P533" i="1"/>
  <c r="I534" i="1"/>
  <c r="O534" i="1"/>
  <c r="P534" i="1"/>
  <c r="I535" i="1"/>
  <c r="O535" i="1"/>
  <c r="P535" i="1"/>
  <c r="I536" i="1"/>
  <c r="O536" i="1"/>
  <c r="P536" i="1"/>
  <c r="I537" i="1"/>
  <c r="O537" i="1"/>
  <c r="P537" i="1"/>
  <c r="I538" i="1"/>
  <c r="O538" i="1"/>
  <c r="P538" i="1"/>
  <c r="I539" i="1"/>
  <c r="O539" i="1"/>
  <c r="P539" i="1"/>
  <c r="I540" i="1"/>
  <c r="O540" i="1"/>
  <c r="P540" i="1"/>
  <c r="I541" i="1"/>
  <c r="O541" i="1"/>
  <c r="P541" i="1"/>
  <c r="I542" i="1"/>
  <c r="O542" i="1"/>
  <c r="P542" i="1"/>
  <c r="I543" i="1"/>
  <c r="O543" i="1"/>
  <c r="P543" i="1"/>
  <c r="I544" i="1"/>
  <c r="O544" i="1"/>
  <c r="P544" i="1"/>
  <c r="I545" i="1"/>
  <c r="O545" i="1"/>
  <c r="P545" i="1"/>
  <c r="I546" i="1"/>
  <c r="O546" i="1"/>
  <c r="P546" i="1"/>
  <c r="I547" i="1"/>
  <c r="O547" i="1"/>
  <c r="P547" i="1"/>
  <c r="I548" i="1"/>
  <c r="O548" i="1"/>
  <c r="P548" i="1"/>
  <c r="I549" i="1"/>
  <c r="O549" i="1"/>
  <c r="P549" i="1"/>
  <c r="I550" i="1"/>
  <c r="O550" i="1"/>
  <c r="P550" i="1"/>
  <c r="I552" i="1"/>
  <c r="O552" i="1"/>
  <c r="P552" i="1"/>
  <c r="I553" i="1"/>
  <c r="O553" i="1"/>
  <c r="P553" i="1"/>
  <c r="I554" i="1"/>
  <c r="O554" i="1"/>
  <c r="P554" i="1"/>
  <c r="I555" i="1"/>
  <c r="O555" i="1"/>
  <c r="P555" i="1"/>
  <c r="I556" i="1"/>
  <c r="O556" i="1"/>
  <c r="P556" i="1"/>
  <c r="I557" i="1"/>
  <c r="O557" i="1"/>
  <c r="P557" i="1"/>
  <c r="I558" i="1"/>
  <c r="O558" i="1"/>
  <c r="P558" i="1"/>
  <c r="I559" i="1"/>
  <c r="O559" i="1"/>
  <c r="P559" i="1"/>
  <c r="I560" i="1"/>
  <c r="O560" i="1"/>
  <c r="P560" i="1"/>
  <c r="I561" i="1"/>
  <c r="O561" i="1"/>
  <c r="P561" i="1"/>
  <c r="I562" i="1"/>
  <c r="O562" i="1"/>
  <c r="P562" i="1"/>
  <c r="I563" i="1"/>
  <c r="O563" i="1"/>
  <c r="P563" i="1"/>
  <c r="I564" i="1"/>
  <c r="O564" i="1"/>
  <c r="P564" i="1"/>
  <c r="I565" i="1"/>
  <c r="O565" i="1"/>
  <c r="P565" i="1"/>
  <c r="I566" i="1"/>
  <c r="O566" i="1"/>
  <c r="P566" i="1"/>
  <c r="I567" i="1"/>
  <c r="O567" i="1"/>
  <c r="P567" i="1"/>
  <c r="I568" i="1"/>
  <c r="O568" i="1"/>
  <c r="P568" i="1"/>
  <c r="I570" i="1"/>
  <c r="O570" i="1"/>
  <c r="P570" i="1"/>
  <c r="I571" i="1"/>
  <c r="O571" i="1"/>
  <c r="P571" i="1"/>
  <c r="I572" i="1"/>
  <c r="O572" i="1"/>
  <c r="P572" i="1"/>
  <c r="I573" i="1"/>
  <c r="O573" i="1"/>
  <c r="P573" i="1"/>
  <c r="I574" i="1"/>
  <c r="O574" i="1"/>
  <c r="P574" i="1"/>
  <c r="I575" i="1"/>
  <c r="O575" i="1"/>
  <c r="P575" i="1"/>
  <c r="I576" i="1"/>
  <c r="O576" i="1"/>
  <c r="P576" i="1"/>
  <c r="I577" i="1"/>
  <c r="O577" i="1"/>
  <c r="P577" i="1"/>
  <c r="I578" i="1"/>
  <c r="O578" i="1"/>
  <c r="P578" i="1"/>
  <c r="I579" i="1"/>
  <c r="O579" i="1"/>
  <c r="P579" i="1"/>
  <c r="I580" i="1"/>
  <c r="O580" i="1"/>
  <c r="P580" i="1"/>
  <c r="I581" i="1"/>
  <c r="O581" i="1"/>
  <c r="P581" i="1"/>
  <c r="I582" i="1"/>
  <c r="O582" i="1"/>
  <c r="P582" i="1"/>
  <c r="I583" i="1"/>
  <c r="O583" i="1"/>
  <c r="P583" i="1"/>
  <c r="I584" i="1"/>
  <c r="O584" i="1"/>
  <c r="P584" i="1"/>
  <c r="I585" i="1"/>
  <c r="O585" i="1"/>
  <c r="P585" i="1"/>
  <c r="I586" i="1"/>
  <c r="O586" i="1"/>
  <c r="P586" i="1"/>
  <c r="I587" i="1"/>
  <c r="O587" i="1"/>
  <c r="P587" i="1"/>
  <c r="I588" i="1"/>
  <c r="O588" i="1"/>
  <c r="P588" i="1"/>
  <c r="I589" i="1"/>
  <c r="O589" i="1"/>
  <c r="P589" i="1"/>
  <c r="I590" i="1"/>
  <c r="O590" i="1"/>
  <c r="P590" i="1"/>
  <c r="I591" i="1"/>
  <c r="O591" i="1"/>
  <c r="P591" i="1"/>
  <c r="I592" i="1"/>
  <c r="O592" i="1"/>
  <c r="P592" i="1"/>
  <c r="I593" i="1"/>
  <c r="O593" i="1"/>
  <c r="P593" i="1"/>
  <c r="I594" i="1"/>
  <c r="O594" i="1"/>
  <c r="P594" i="1"/>
  <c r="I595" i="1"/>
  <c r="O595" i="1"/>
  <c r="P595" i="1"/>
  <c r="I596" i="1"/>
  <c r="O596" i="1"/>
  <c r="P596" i="1"/>
  <c r="I597" i="1"/>
  <c r="O597" i="1"/>
  <c r="P597" i="1"/>
  <c r="I598" i="1"/>
  <c r="O598" i="1"/>
  <c r="P598" i="1"/>
  <c r="I599" i="1"/>
  <c r="O599" i="1"/>
  <c r="P599" i="1"/>
  <c r="I600" i="1"/>
  <c r="O600" i="1"/>
  <c r="P600" i="1"/>
  <c r="I601" i="1"/>
  <c r="O601" i="1"/>
  <c r="P601" i="1"/>
  <c r="I602" i="1"/>
  <c r="O602" i="1"/>
  <c r="P602" i="1"/>
  <c r="I603" i="1"/>
  <c r="O603" i="1"/>
  <c r="P603" i="1"/>
  <c r="I604" i="1"/>
  <c r="O604" i="1"/>
  <c r="P604" i="1"/>
  <c r="I605" i="1"/>
  <c r="O605" i="1"/>
  <c r="P605" i="1"/>
  <c r="I606" i="1"/>
  <c r="O606" i="1"/>
  <c r="P606" i="1"/>
  <c r="I607" i="1"/>
  <c r="O607" i="1"/>
  <c r="P607" i="1"/>
  <c r="I608" i="1"/>
  <c r="O608" i="1"/>
  <c r="P608" i="1"/>
  <c r="I609" i="1"/>
  <c r="O609" i="1"/>
  <c r="P609" i="1"/>
  <c r="I610" i="1"/>
  <c r="O610" i="1"/>
  <c r="P610" i="1"/>
  <c r="I611" i="1"/>
  <c r="O611" i="1"/>
  <c r="P611" i="1"/>
  <c r="I612" i="1"/>
  <c r="O612" i="1"/>
  <c r="P612" i="1"/>
  <c r="I613" i="1"/>
  <c r="O613" i="1"/>
  <c r="P613" i="1"/>
  <c r="I614" i="1"/>
  <c r="O614" i="1"/>
  <c r="P614" i="1"/>
  <c r="I615" i="1"/>
  <c r="O615" i="1"/>
  <c r="P615" i="1"/>
  <c r="I616" i="1"/>
  <c r="O616" i="1"/>
  <c r="P616" i="1"/>
  <c r="I617" i="1"/>
  <c r="O617" i="1"/>
  <c r="P617" i="1"/>
  <c r="I618" i="1"/>
  <c r="O618" i="1"/>
  <c r="P618" i="1"/>
  <c r="V3" i="1"/>
  <c r="X3" i="1"/>
  <c r="V12" i="1"/>
  <c r="X12" i="1"/>
  <c r="V24" i="1"/>
  <c r="X24" i="1"/>
  <c r="V36" i="1"/>
  <c r="X36" i="1"/>
  <c r="V42" i="1"/>
  <c r="X42" i="1"/>
  <c r="V8" i="1"/>
  <c r="X8" i="1"/>
  <c r="V14" i="1"/>
  <c r="X14" i="1"/>
  <c r="V20" i="1"/>
  <c r="X20" i="1"/>
  <c r="V26" i="1"/>
  <c r="X26" i="1"/>
  <c r="V32" i="1"/>
  <c r="X32" i="1"/>
  <c r="V38" i="1"/>
  <c r="X38" i="1"/>
  <c r="V4" i="1"/>
  <c r="X4" i="1"/>
  <c r="V45" i="1"/>
  <c r="X45" i="1"/>
  <c r="V47" i="1"/>
  <c r="X47" i="1"/>
  <c r="V49" i="1"/>
  <c r="X49" i="1"/>
  <c r="V51" i="1"/>
  <c r="X51" i="1"/>
  <c r="V53" i="1"/>
  <c r="X53" i="1"/>
  <c r="V57" i="1"/>
  <c r="X57" i="1"/>
  <c r="V59" i="1"/>
  <c r="X59" i="1"/>
  <c r="V61" i="1"/>
  <c r="X61" i="1"/>
  <c r="V63" i="1"/>
  <c r="X63" i="1"/>
  <c r="V65" i="1"/>
  <c r="X65" i="1"/>
  <c r="V67" i="1"/>
  <c r="X67" i="1"/>
  <c r="V69" i="1"/>
  <c r="X69" i="1"/>
  <c r="V71" i="1"/>
  <c r="X71" i="1"/>
  <c r="V73" i="1"/>
  <c r="X73" i="1"/>
  <c r="V75" i="1"/>
  <c r="X75" i="1"/>
  <c r="V77" i="1"/>
  <c r="X77" i="1"/>
  <c r="V79" i="1"/>
  <c r="X79" i="1"/>
  <c r="V81" i="1"/>
  <c r="X81" i="1"/>
  <c r="V83" i="1"/>
  <c r="X83" i="1"/>
  <c r="V85" i="1"/>
  <c r="X85" i="1"/>
  <c r="V87" i="1"/>
  <c r="X87" i="1"/>
  <c r="V89" i="1"/>
  <c r="X89" i="1"/>
  <c r="V91" i="1"/>
  <c r="X91" i="1"/>
  <c r="V93" i="1"/>
  <c r="X93" i="1"/>
  <c r="V95" i="1"/>
  <c r="X95" i="1"/>
  <c r="V97" i="1"/>
  <c r="X97" i="1"/>
  <c r="V99" i="1"/>
  <c r="X99" i="1"/>
  <c r="V101" i="1"/>
  <c r="X101" i="1"/>
  <c r="V103" i="1"/>
  <c r="X103" i="1"/>
  <c r="V105" i="1"/>
  <c r="X105" i="1"/>
  <c r="V107" i="1"/>
  <c r="X107" i="1"/>
  <c r="V109" i="1"/>
  <c r="X109" i="1"/>
  <c r="V111" i="1"/>
  <c r="X111" i="1"/>
  <c r="V113" i="1"/>
  <c r="X113" i="1"/>
  <c r="V115" i="1"/>
  <c r="X115" i="1"/>
  <c r="V117" i="1"/>
  <c r="X117" i="1"/>
  <c r="V119" i="1"/>
  <c r="X119" i="1"/>
  <c r="V121" i="1"/>
  <c r="X121" i="1"/>
  <c r="V123" i="1"/>
  <c r="X123" i="1"/>
  <c r="V125" i="1"/>
  <c r="X125" i="1"/>
  <c r="V127" i="1"/>
  <c r="X127" i="1"/>
  <c r="V129" i="1"/>
  <c r="X129" i="1"/>
  <c r="V131" i="1"/>
  <c r="X131" i="1"/>
  <c r="V133" i="1"/>
  <c r="X133" i="1"/>
  <c r="V135" i="1"/>
  <c r="X135" i="1"/>
  <c r="V137" i="1"/>
  <c r="X137" i="1"/>
  <c r="V139" i="1"/>
  <c r="X139" i="1"/>
  <c r="V141" i="1"/>
  <c r="X141" i="1"/>
  <c r="V143" i="1"/>
  <c r="X143" i="1"/>
  <c r="V145" i="1"/>
  <c r="X145" i="1"/>
  <c r="V147" i="1"/>
  <c r="X147" i="1"/>
  <c r="V149" i="1"/>
  <c r="X149" i="1"/>
  <c r="V151" i="1"/>
  <c r="X151" i="1"/>
  <c r="V153" i="1"/>
  <c r="X153" i="1"/>
  <c r="V155" i="1"/>
  <c r="X155" i="1"/>
  <c r="V157" i="1"/>
  <c r="X157" i="1"/>
  <c r="V159" i="1"/>
  <c r="X159" i="1"/>
  <c r="V161" i="1"/>
  <c r="X161" i="1"/>
  <c r="V163" i="1"/>
  <c r="X163" i="1"/>
  <c r="V165" i="1"/>
  <c r="X165" i="1"/>
  <c r="V167" i="1"/>
  <c r="X167" i="1"/>
  <c r="V169" i="1"/>
  <c r="X169" i="1"/>
  <c r="V171" i="1"/>
  <c r="X171" i="1"/>
  <c r="V173" i="1"/>
  <c r="X173" i="1"/>
  <c r="V175" i="1"/>
  <c r="X175" i="1"/>
  <c r="V177" i="1"/>
  <c r="X177" i="1"/>
  <c r="V179" i="1"/>
  <c r="X179" i="1"/>
  <c r="V181" i="1"/>
  <c r="X181" i="1"/>
  <c r="V183" i="1"/>
  <c r="X183" i="1"/>
  <c r="V185" i="1"/>
  <c r="X185" i="1"/>
  <c r="V187" i="1"/>
  <c r="X187" i="1"/>
  <c r="V189" i="1"/>
  <c r="X189" i="1"/>
  <c r="V191" i="1"/>
  <c r="X191" i="1"/>
  <c r="V193" i="1"/>
  <c r="X193" i="1"/>
  <c r="V195" i="1"/>
  <c r="X195" i="1"/>
  <c r="V197" i="1"/>
  <c r="X197" i="1"/>
  <c r="V199" i="1"/>
  <c r="X199" i="1"/>
  <c r="V201" i="1"/>
  <c r="X201" i="1"/>
  <c r="V203" i="1"/>
  <c r="X203" i="1"/>
  <c r="V205" i="1"/>
  <c r="X205" i="1"/>
  <c r="V207" i="1"/>
  <c r="X207" i="1"/>
  <c r="V209" i="1"/>
  <c r="X209" i="1"/>
  <c r="V211" i="1"/>
  <c r="X211" i="1"/>
  <c r="V213" i="1"/>
  <c r="X213" i="1"/>
  <c r="V215" i="1"/>
  <c r="X215" i="1"/>
  <c r="V217" i="1"/>
  <c r="X217" i="1"/>
  <c r="V219" i="1"/>
  <c r="X219" i="1"/>
  <c r="V221" i="1"/>
  <c r="X221" i="1"/>
  <c r="V223" i="1"/>
  <c r="X223" i="1"/>
  <c r="V225" i="1"/>
  <c r="X225" i="1"/>
  <c r="V227" i="1"/>
  <c r="X227" i="1"/>
  <c r="V229" i="1"/>
  <c r="X229" i="1"/>
  <c r="V231" i="1"/>
  <c r="X231" i="1"/>
  <c r="V233" i="1"/>
  <c r="X233" i="1"/>
  <c r="V235" i="1"/>
  <c r="X235" i="1"/>
  <c r="V237" i="1"/>
  <c r="X237" i="1"/>
  <c r="V239" i="1"/>
  <c r="X239" i="1"/>
  <c r="V241" i="1"/>
  <c r="X241" i="1"/>
  <c r="V243" i="1"/>
  <c r="X243" i="1"/>
  <c r="V245" i="1"/>
  <c r="X245" i="1"/>
  <c r="V247" i="1"/>
  <c r="X247" i="1"/>
  <c r="V249" i="1"/>
  <c r="X249" i="1"/>
  <c r="V251" i="1"/>
  <c r="X251" i="1"/>
  <c r="V253" i="1"/>
  <c r="X253" i="1"/>
  <c r="V255" i="1"/>
  <c r="X255" i="1"/>
  <c r="V257" i="1"/>
  <c r="X257" i="1"/>
  <c r="V259" i="1"/>
  <c r="X259" i="1"/>
  <c r="V261" i="1"/>
  <c r="X261" i="1"/>
  <c r="V263" i="1"/>
  <c r="X263" i="1"/>
  <c r="V265" i="1"/>
  <c r="X265" i="1"/>
  <c r="V267" i="1"/>
  <c r="X267" i="1"/>
  <c r="V269" i="1"/>
  <c r="X269" i="1"/>
  <c r="V271" i="1"/>
  <c r="X271" i="1"/>
  <c r="V273" i="1"/>
  <c r="X273" i="1"/>
  <c r="V275" i="1"/>
  <c r="X275" i="1"/>
  <c r="V277" i="1"/>
  <c r="X277" i="1"/>
  <c r="V279" i="1"/>
  <c r="X279" i="1"/>
  <c r="V281" i="1"/>
  <c r="X281" i="1"/>
  <c r="V283" i="1"/>
  <c r="X283" i="1"/>
  <c r="V285" i="1"/>
  <c r="X285" i="1"/>
  <c r="V287" i="1"/>
  <c r="X287" i="1"/>
  <c r="V289" i="1"/>
  <c r="X289" i="1"/>
  <c r="V291" i="1"/>
  <c r="X291" i="1"/>
  <c r="V293" i="1"/>
  <c r="X293" i="1"/>
  <c r="V295" i="1"/>
  <c r="X295" i="1"/>
  <c r="V297" i="1"/>
  <c r="X297" i="1"/>
  <c r="V299" i="1"/>
  <c r="X299" i="1"/>
  <c r="V301" i="1"/>
  <c r="X301" i="1"/>
  <c r="V303" i="1"/>
  <c r="X303" i="1"/>
  <c r="V305" i="1"/>
  <c r="X305" i="1"/>
  <c r="V307" i="1"/>
  <c r="X307" i="1"/>
  <c r="V309" i="1"/>
  <c r="X309" i="1"/>
  <c r="V311" i="1"/>
  <c r="X311" i="1"/>
  <c r="V313" i="1"/>
  <c r="X313" i="1"/>
  <c r="V315" i="1"/>
  <c r="X315" i="1"/>
  <c r="V317" i="1"/>
  <c r="X317" i="1"/>
  <c r="V319" i="1"/>
  <c r="X319" i="1"/>
  <c r="V321" i="1"/>
  <c r="X321" i="1"/>
  <c r="V323" i="1"/>
  <c r="X323" i="1"/>
  <c r="V325" i="1"/>
  <c r="X325" i="1"/>
  <c r="V327" i="1"/>
  <c r="X327" i="1"/>
  <c r="V329" i="1"/>
  <c r="X329" i="1"/>
  <c r="V331" i="1"/>
  <c r="X331" i="1"/>
  <c r="V333" i="1"/>
  <c r="X333" i="1"/>
  <c r="V335" i="1"/>
  <c r="X335" i="1"/>
  <c r="V337" i="1"/>
  <c r="X337" i="1"/>
  <c r="V339" i="1"/>
  <c r="X339" i="1"/>
  <c r="V341" i="1"/>
  <c r="X341" i="1"/>
  <c r="V343" i="1"/>
  <c r="X343" i="1"/>
  <c r="V345" i="1"/>
  <c r="X345" i="1"/>
  <c r="V347" i="1"/>
  <c r="X347" i="1"/>
  <c r="V349" i="1"/>
  <c r="X349" i="1"/>
  <c r="V351" i="1"/>
  <c r="X351" i="1"/>
  <c r="V353" i="1"/>
  <c r="X353" i="1"/>
  <c r="V355" i="1"/>
  <c r="X355" i="1"/>
  <c r="V357" i="1"/>
  <c r="X357" i="1"/>
  <c r="V359" i="1"/>
  <c r="X359" i="1"/>
  <c r="V361" i="1"/>
  <c r="X361" i="1"/>
  <c r="V363" i="1"/>
  <c r="X363" i="1"/>
  <c r="V365" i="1"/>
  <c r="X365" i="1"/>
  <c r="V367" i="1"/>
  <c r="X367" i="1"/>
  <c r="V369" i="1"/>
  <c r="X369" i="1"/>
  <c r="V371" i="1"/>
  <c r="X371" i="1"/>
  <c r="V373" i="1"/>
  <c r="X373" i="1"/>
  <c r="V375" i="1"/>
  <c r="X375" i="1"/>
  <c r="V377" i="1"/>
  <c r="X377" i="1"/>
  <c r="V379" i="1"/>
  <c r="X379" i="1"/>
  <c r="V381" i="1"/>
  <c r="X381" i="1"/>
  <c r="V383" i="1"/>
  <c r="X383" i="1"/>
  <c r="V385" i="1"/>
  <c r="X385" i="1"/>
  <c r="V387" i="1"/>
  <c r="X387" i="1"/>
  <c r="V389" i="1"/>
  <c r="X389" i="1"/>
  <c r="V391" i="1"/>
  <c r="X391" i="1"/>
  <c r="V393" i="1"/>
  <c r="X393" i="1"/>
  <c r="V395" i="1"/>
  <c r="X395" i="1"/>
  <c r="V397" i="1"/>
  <c r="X397" i="1"/>
  <c r="V399" i="1"/>
  <c r="X399" i="1"/>
  <c r="V401" i="1"/>
  <c r="X401" i="1"/>
  <c r="V403" i="1"/>
  <c r="X403" i="1"/>
  <c r="V405" i="1"/>
  <c r="X405" i="1"/>
  <c r="V407" i="1"/>
  <c r="X407" i="1"/>
  <c r="V409" i="1"/>
  <c r="X409" i="1"/>
  <c r="V411" i="1"/>
  <c r="X411" i="1"/>
  <c r="V413" i="1"/>
  <c r="X413" i="1"/>
  <c r="V415" i="1"/>
  <c r="X415" i="1"/>
  <c r="V417" i="1"/>
  <c r="X417" i="1"/>
  <c r="V419" i="1"/>
  <c r="X419" i="1"/>
  <c r="V421" i="1"/>
  <c r="X421" i="1"/>
  <c r="V423" i="1"/>
  <c r="X423" i="1"/>
  <c r="V425" i="1"/>
  <c r="X425" i="1"/>
  <c r="V427" i="1"/>
  <c r="X427" i="1"/>
  <c r="V429" i="1"/>
  <c r="X429" i="1"/>
  <c r="V431" i="1"/>
  <c r="X431" i="1"/>
  <c r="V433" i="1"/>
  <c r="X433" i="1"/>
  <c r="V435" i="1"/>
  <c r="X435" i="1"/>
  <c r="V437" i="1"/>
  <c r="X437" i="1"/>
  <c r="V439" i="1"/>
  <c r="X439" i="1"/>
  <c r="V441" i="1"/>
  <c r="X441" i="1"/>
  <c r="V443" i="1"/>
  <c r="X443" i="1"/>
  <c r="V445" i="1"/>
  <c r="X445" i="1"/>
  <c r="V447" i="1"/>
  <c r="X447" i="1"/>
  <c r="V449" i="1"/>
  <c r="X449" i="1"/>
  <c r="V451" i="1"/>
  <c r="X451" i="1"/>
  <c r="V453" i="1"/>
  <c r="X453" i="1"/>
  <c r="V455" i="1"/>
  <c r="X455" i="1"/>
  <c r="V457" i="1"/>
  <c r="X457" i="1"/>
  <c r="V459" i="1"/>
  <c r="X459" i="1"/>
  <c r="V461" i="1"/>
  <c r="X461" i="1"/>
  <c r="V463" i="1"/>
  <c r="X463" i="1"/>
  <c r="V465" i="1"/>
  <c r="X465" i="1"/>
  <c r="V467" i="1"/>
  <c r="X467" i="1"/>
  <c r="V469" i="1"/>
  <c r="X469" i="1"/>
  <c r="V471" i="1"/>
  <c r="X471" i="1"/>
  <c r="V473" i="1"/>
  <c r="X473" i="1"/>
  <c r="V475" i="1"/>
  <c r="X475" i="1"/>
  <c r="V477" i="1"/>
  <c r="X477" i="1"/>
  <c r="V479" i="1"/>
  <c r="X479" i="1"/>
  <c r="V481" i="1"/>
  <c r="X481" i="1"/>
  <c r="V483" i="1"/>
  <c r="X483" i="1"/>
  <c r="V485" i="1"/>
  <c r="X485" i="1"/>
  <c r="V487" i="1"/>
  <c r="X487" i="1"/>
  <c r="V489" i="1"/>
  <c r="X489" i="1"/>
  <c r="V491" i="1"/>
  <c r="X491" i="1"/>
  <c r="V493" i="1"/>
  <c r="X493" i="1"/>
  <c r="V495" i="1"/>
  <c r="X495" i="1"/>
  <c r="V497" i="1"/>
  <c r="X497" i="1"/>
  <c r="V499" i="1"/>
  <c r="X499" i="1"/>
  <c r="V501" i="1"/>
  <c r="X501" i="1"/>
  <c r="V503" i="1"/>
  <c r="X503" i="1"/>
  <c r="V505" i="1"/>
  <c r="X505" i="1"/>
  <c r="V507" i="1"/>
  <c r="X507" i="1"/>
  <c r="V509" i="1"/>
  <c r="X509" i="1"/>
  <c r="V511" i="1"/>
  <c r="X511" i="1"/>
  <c r="V513" i="1"/>
  <c r="X513" i="1"/>
  <c r="V515" i="1"/>
  <c r="X515" i="1"/>
  <c r="V517" i="1"/>
  <c r="X517" i="1"/>
  <c r="V519" i="1"/>
  <c r="X519" i="1"/>
  <c r="V521" i="1"/>
  <c r="X521" i="1"/>
  <c r="V523" i="1"/>
  <c r="X523" i="1"/>
  <c r="V525" i="1"/>
  <c r="X525" i="1"/>
  <c r="V527" i="1"/>
  <c r="X527" i="1"/>
  <c r="V529" i="1"/>
  <c r="X529" i="1"/>
  <c r="V531" i="1"/>
  <c r="X531" i="1"/>
  <c r="V533" i="1"/>
  <c r="X533" i="1"/>
  <c r="V535" i="1"/>
  <c r="X535" i="1"/>
  <c r="V537" i="1"/>
  <c r="X537" i="1"/>
  <c r="V539" i="1"/>
  <c r="X539" i="1"/>
  <c r="V541" i="1"/>
  <c r="X541" i="1"/>
  <c r="V543" i="1"/>
  <c r="X543" i="1"/>
  <c r="V545" i="1"/>
  <c r="X545" i="1"/>
  <c r="V547" i="1"/>
  <c r="X547" i="1"/>
  <c r="V549" i="1"/>
  <c r="X549" i="1"/>
  <c r="X551" i="1"/>
  <c r="V553" i="1"/>
  <c r="X553" i="1"/>
  <c r="V555" i="1"/>
  <c r="X555" i="1"/>
  <c r="V557" i="1"/>
  <c r="X557" i="1"/>
  <c r="V559" i="1"/>
  <c r="X559" i="1"/>
  <c r="V561" i="1"/>
  <c r="X561" i="1"/>
  <c r="V563" i="1"/>
  <c r="X563" i="1"/>
  <c r="V565" i="1"/>
  <c r="X565" i="1"/>
  <c r="V567" i="1"/>
  <c r="X567" i="1"/>
  <c r="V569" i="1"/>
  <c r="X569" i="1"/>
  <c r="V571" i="1"/>
  <c r="X571" i="1"/>
  <c r="V573" i="1"/>
  <c r="X573" i="1"/>
  <c r="V575" i="1"/>
  <c r="X575" i="1"/>
  <c r="V577" i="1"/>
  <c r="X577" i="1"/>
  <c r="V579" i="1"/>
  <c r="X579" i="1"/>
  <c r="V581" i="1"/>
  <c r="X581" i="1"/>
  <c r="V583" i="1"/>
  <c r="X583" i="1"/>
  <c r="V585" i="1"/>
  <c r="X585" i="1"/>
  <c r="V587" i="1"/>
  <c r="X587" i="1"/>
  <c r="V589" i="1"/>
  <c r="X589" i="1"/>
  <c r="V591" i="1"/>
  <c r="X591" i="1"/>
  <c r="V593" i="1"/>
  <c r="X593" i="1"/>
  <c r="V595" i="1"/>
  <c r="X595" i="1"/>
  <c r="V597" i="1"/>
  <c r="X597" i="1"/>
  <c r="V599" i="1"/>
  <c r="X599" i="1"/>
  <c r="V601" i="1"/>
  <c r="X601" i="1"/>
  <c r="V603" i="1"/>
  <c r="X603" i="1"/>
  <c r="V605" i="1"/>
  <c r="X605" i="1"/>
  <c r="V607" i="1"/>
  <c r="X607" i="1"/>
  <c r="V609" i="1"/>
  <c r="X609" i="1"/>
  <c r="V611" i="1"/>
  <c r="X611" i="1"/>
  <c r="V613" i="1"/>
  <c r="X613" i="1"/>
  <c r="V615" i="1"/>
  <c r="X615" i="1"/>
  <c r="V617" i="1"/>
  <c r="X617" i="1"/>
  <c r="V37" i="1"/>
  <c r="X37" i="1"/>
  <c r="V6" i="1"/>
  <c r="X6" i="1"/>
  <c r="V18" i="1"/>
  <c r="X18" i="1"/>
  <c r="V30" i="1"/>
  <c r="X30" i="1"/>
  <c r="V34" i="1"/>
  <c r="X34" i="1"/>
  <c r="V40" i="1"/>
  <c r="X40" i="1"/>
  <c r="V9" i="1"/>
  <c r="X9" i="1"/>
  <c r="V15" i="1"/>
  <c r="X15" i="1"/>
  <c r="V21" i="1"/>
  <c r="X21" i="1"/>
  <c r="V27" i="1"/>
  <c r="X27" i="1"/>
  <c r="V33" i="1"/>
  <c r="X33" i="1"/>
  <c r="V39" i="1"/>
  <c r="X39" i="1"/>
  <c r="V5" i="1"/>
  <c r="X5" i="1"/>
  <c r="V11" i="1"/>
  <c r="X11" i="1"/>
  <c r="V17" i="1"/>
  <c r="X17" i="1"/>
  <c r="V23" i="1"/>
  <c r="X23" i="1"/>
  <c r="V29" i="1"/>
  <c r="X29" i="1"/>
  <c r="V35" i="1"/>
  <c r="X35" i="1"/>
  <c r="V41" i="1"/>
  <c r="X41" i="1"/>
  <c r="V44" i="1"/>
  <c r="X44" i="1"/>
  <c r="V46" i="1"/>
  <c r="X46" i="1"/>
  <c r="V48" i="1"/>
  <c r="X48" i="1"/>
  <c r="V50" i="1"/>
  <c r="X50" i="1"/>
  <c r="V52" i="1"/>
  <c r="X52" i="1"/>
  <c r="V54" i="1"/>
  <c r="X54" i="1"/>
  <c r="V56" i="1"/>
  <c r="X56" i="1"/>
  <c r="V60" i="1"/>
  <c r="X60" i="1"/>
  <c r="V62" i="1"/>
  <c r="X62" i="1"/>
  <c r="V64" i="1"/>
  <c r="X64" i="1"/>
  <c r="V66" i="1"/>
  <c r="X66" i="1"/>
  <c r="V68" i="1"/>
  <c r="X68" i="1"/>
  <c r="V70" i="1"/>
  <c r="X70" i="1"/>
  <c r="V72" i="1"/>
  <c r="X72" i="1"/>
  <c r="V74" i="1"/>
  <c r="X74" i="1"/>
  <c r="V76" i="1"/>
  <c r="X76" i="1"/>
  <c r="V78" i="1"/>
  <c r="X78" i="1"/>
  <c r="V80" i="1"/>
  <c r="X80" i="1"/>
  <c r="V82" i="1"/>
  <c r="X82" i="1"/>
  <c r="V84" i="1"/>
  <c r="X84" i="1"/>
  <c r="V86" i="1"/>
  <c r="X86" i="1"/>
  <c r="V88" i="1"/>
  <c r="X88" i="1"/>
  <c r="V90" i="1"/>
  <c r="X90" i="1"/>
  <c r="V92" i="1"/>
  <c r="X92" i="1"/>
  <c r="V94" i="1"/>
  <c r="X94" i="1"/>
  <c r="V96" i="1"/>
  <c r="X96" i="1"/>
  <c r="V98" i="1"/>
  <c r="X98" i="1"/>
  <c r="V100" i="1"/>
  <c r="X100" i="1"/>
  <c r="V102" i="1"/>
  <c r="X102" i="1"/>
  <c r="V104" i="1"/>
  <c r="X104" i="1"/>
  <c r="V106" i="1"/>
  <c r="X106" i="1"/>
  <c r="V108" i="1"/>
  <c r="X108" i="1"/>
  <c r="V110" i="1"/>
  <c r="X110" i="1"/>
  <c r="V112" i="1"/>
  <c r="X112" i="1"/>
  <c r="V114" i="1"/>
  <c r="X114" i="1"/>
  <c r="V116" i="1"/>
  <c r="X116" i="1"/>
  <c r="V118" i="1"/>
  <c r="X118" i="1"/>
  <c r="V120" i="1"/>
  <c r="X120" i="1"/>
  <c r="V122" i="1"/>
  <c r="X122" i="1"/>
  <c r="V124" i="1"/>
  <c r="X124" i="1"/>
  <c r="V126" i="1"/>
  <c r="X126" i="1"/>
  <c r="V128" i="1"/>
  <c r="X128" i="1"/>
  <c r="V130" i="1"/>
  <c r="X130" i="1"/>
  <c r="V132" i="1"/>
  <c r="X132" i="1"/>
  <c r="V134" i="1"/>
  <c r="X134" i="1"/>
  <c r="V136" i="1"/>
  <c r="X136" i="1"/>
  <c r="V138" i="1"/>
  <c r="X138" i="1"/>
  <c r="V140" i="1"/>
  <c r="X140" i="1"/>
  <c r="V142" i="1"/>
  <c r="X142" i="1"/>
  <c r="V144" i="1"/>
  <c r="X144" i="1"/>
  <c r="V146" i="1"/>
  <c r="X146" i="1"/>
  <c r="V148" i="1"/>
  <c r="X148" i="1"/>
  <c r="V150" i="1"/>
  <c r="X150" i="1"/>
  <c r="V152" i="1"/>
  <c r="X152" i="1"/>
  <c r="V154" i="1"/>
  <c r="X154" i="1"/>
  <c r="V156" i="1"/>
  <c r="X156" i="1"/>
  <c r="V158" i="1"/>
  <c r="X158" i="1"/>
  <c r="V160" i="1"/>
  <c r="X160" i="1"/>
  <c r="V162" i="1"/>
  <c r="X162" i="1"/>
  <c r="V164" i="1"/>
  <c r="X164" i="1"/>
  <c r="V166" i="1"/>
  <c r="X166" i="1"/>
  <c r="V168" i="1"/>
  <c r="X168" i="1"/>
  <c r="V170" i="1"/>
  <c r="X170" i="1"/>
  <c r="V172" i="1"/>
  <c r="X172" i="1"/>
  <c r="V174" i="1"/>
  <c r="X174" i="1"/>
  <c r="V176" i="1"/>
  <c r="X176" i="1"/>
  <c r="V178" i="1"/>
  <c r="X178" i="1"/>
  <c r="V180" i="1"/>
  <c r="X180" i="1"/>
  <c r="V182" i="1"/>
  <c r="X182" i="1"/>
  <c r="V184" i="1"/>
  <c r="X184" i="1"/>
  <c r="V186" i="1"/>
  <c r="X186" i="1"/>
  <c r="V188" i="1"/>
  <c r="X188" i="1"/>
  <c r="V190" i="1"/>
  <c r="X190" i="1"/>
  <c r="V192" i="1"/>
  <c r="X192" i="1"/>
  <c r="V194" i="1"/>
  <c r="X194" i="1"/>
  <c r="V196" i="1"/>
  <c r="X196" i="1"/>
  <c r="V198" i="1"/>
  <c r="X198" i="1"/>
  <c r="V200" i="1"/>
  <c r="X200" i="1"/>
  <c r="V202" i="1"/>
  <c r="X202" i="1"/>
  <c r="V204" i="1"/>
  <c r="X204" i="1"/>
  <c r="V206" i="1"/>
  <c r="X206" i="1"/>
  <c r="V208" i="1"/>
  <c r="X208" i="1"/>
  <c r="V210" i="1"/>
  <c r="X210" i="1"/>
  <c r="V212" i="1"/>
  <c r="X212" i="1"/>
  <c r="V214" i="1"/>
  <c r="X214" i="1"/>
  <c r="V216" i="1"/>
  <c r="X216" i="1"/>
  <c r="V218" i="1"/>
  <c r="X218" i="1"/>
  <c r="V220" i="1"/>
  <c r="X220" i="1"/>
  <c r="V222" i="1"/>
  <c r="X222" i="1"/>
  <c r="V224" i="1"/>
  <c r="X224" i="1"/>
  <c r="V226" i="1"/>
  <c r="X226" i="1"/>
  <c r="V228" i="1"/>
  <c r="X228" i="1"/>
  <c r="V230" i="1"/>
  <c r="X230" i="1"/>
  <c r="V232" i="1"/>
  <c r="X232" i="1"/>
  <c r="V234" i="1"/>
  <c r="X234" i="1"/>
  <c r="V236" i="1"/>
  <c r="X236" i="1"/>
  <c r="V238" i="1"/>
  <c r="X238" i="1"/>
  <c r="V240" i="1"/>
  <c r="X240" i="1"/>
  <c r="V242" i="1"/>
  <c r="X242" i="1"/>
  <c r="V244" i="1"/>
  <c r="X244" i="1"/>
  <c r="V246" i="1"/>
  <c r="X246" i="1"/>
  <c r="V248" i="1"/>
  <c r="X248" i="1"/>
  <c r="V250" i="1"/>
  <c r="X250" i="1"/>
  <c r="V252" i="1"/>
  <c r="X252" i="1"/>
  <c r="V254" i="1"/>
  <c r="X254" i="1"/>
  <c r="V256" i="1"/>
  <c r="X256" i="1"/>
  <c r="V258" i="1"/>
  <c r="X258" i="1"/>
  <c r="V260" i="1"/>
  <c r="X260" i="1"/>
  <c r="V262" i="1"/>
  <c r="X262" i="1"/>
  <c r="V264" i="1"/>
  <c r="X264" i="1"/>
  <c r="V266" i="1"/>
  <c r="X266" i="1"/>
  <c r="V268" i="1"/>
  <c r="X268" i="1"/>
  <c r="V270" i="1"/>
  <c r="X270" i="1"/>
  <c r="V272" i="1"/>
  <c r="X272" i="1"/>
  <c r="V274" i="1"/>
  <c r="X274" i="1"/>
  <c r="V276" i="1"/>
  <c r="X276" i="1"/>
  <c r="V278" i="1"/>
  <c r="X278" i="1"/>
  <c r="V280" i="1"/>
  <c r="X280" i="1"/>
  <c r="V282" i="1"/>
  <c r="X282" i="1"/>
  <c r="V284" i="1"/>
  <c r="X284" i="1"/>
  <c r="V286" i="1"/>
  <c r="X286" i="1"/>
  <c r="V288" i="1"/>
  <c r="X288" i="1"/>
  <c r="V290" i="1"/>
  <c r="X290" i="1"/>
  <c r="V292" i="1"/>
  <c r="X292" i="1"/>
  <c r="V294" i="1"/>
  <c r="X294" i="1"/>
  <c r="V296" i="1"/>
  <c r="X296" i="1"/>
  <c r="V298" i="1"/>
  <c r="X298" i="1"/>
  <c r="V300" i="1"/>
  <c r="X300" i="1"/>
  <c r="V302" i="1"/>
  <c r="X302" i="1"/>
  <c r="V304" i="1"/>
  <c r="X304" i="1"/>
  <c r="V306" i="1"/>
  <c r="X306" i="1"/>
  <c r="V308" i="1"/>
  <c r="X308" i="1"/>
  <c r="V310" i="1"/>
  <c r="X310" i="1"/>
  <c r="V312" i="1"/>
  <c r="X312" i="1"/>
  <c r="V314" i="1"/>
  <c r="X314" i="1"/>
  <c r="V316" i="1"/>
  <c r="X316" i="1"/>
  <c r="V318" i="1"/>
  <c r="X318" i="1"/>
  <c r="V320" i="1"/>
  <c r="X320" i="1"/>
  <c r="V322" i="1"/>
  <c r="X322" i="1"/>
  <c r="V324" i="1"/>
  <c r="X324" i="1"/>
  <c r="V326" i="1"/>
  <c r="X326" i="1"/>
  <c r="V328" i="1"/>
  <c r="X328" i="1"/>
  <c r="V330" i="1"/>
  <c r="X330" i="1"/>
  <c r="V332" i="1"/>
  <c r="X332" i="1"/>
  <c r="V334" i="1"/>
  <c r="X334" i="1"/>
  <c r="V336" i="1"/>
  <c r="X336" i="1"/>
  <c r="V338" i="1"/>
  <c r="X338" i="1"/>
  <c r="V340" i="1"/>
  <c r="X340" i="1"/>
  <c r="V342" i="1"/>
  <c r="X342" i="1"/>
  <c r="V344" i="1"/>
  <c r="X344" i="1"/>
  <c r="V346" i="1"/>
  <c r="X346" i="1"/>
  <c r="V348" i="1"/>
  <c r="X348" i="1"/>
  <c r="V350" i="1"/>
  <c r="X350" i="1"/>
  <c r="V352" i="1"/>
  <c r="X352" i="1"/>
  <c r="V354" i="1"/>
  <c r="X354" i="1"/>
  <c r="V356" i="1"/>
  <c r="X356" i="1"/>
  <c r="V358" i="1"/>
  <c r="X358" i="1"/>
  <c r="V360" i="1"/>
  <c r="X360" i="1"/>
  <c r="V362" i="1"/>
  <c r="X362" i="1"/>
  <c r="V364" i="1"/>
  <c r="X364" i="1"/>
  <c r="V366" i="1"/>
  <c r="X366" i="1"/>
  <c r="V368" i="1"/>
  <c r="X368" i="1"/>
  <c r="V370" i="1"/>
  <c r="X370" i="1"/>
  <c r="V372" i="1"/>
  <c r="X372" i="1"/>
  <c r="V374" i="1"/>
  <c r="X374" i="1"/>
  <c r="V376" i="1"/>
  <c r="X376" i="1"/>
  <c r="V378" i="1"/>
  <c r="X378" i="1"/>
  <c r="V380" i="1"/>
  <c r="X380" i="1"/>
  <c r="V382" i="1"/>
  <c r="X382" i="1"/>
  <c r="V384" i="1"/>
  <c r="X384" i="1"/>
  <c r="V386" i="1"/>
  <c r="X386" i="1"/>
  <c r="V388" i="1"/>
  <c r="X388" i="1"/>
  <c r="V390" i="1"/>
  <c r="X390" i="1"/>
  <c r="V392" i="1"/>
  <c r="X392" i="1"/>
  <c r="V394" i="1"/>
  <c r="X394" i="1"/>
  <c r="V396" i="1"/>
  <c r="X396" i="1"/>
  <c r="V398" i="1"/>
  <c r="X398" i="1"/>
  <c r="V400" i="1"/>
  <c r="X400" i="1"/>
  <c r="V402" i="1"/>
  <c r="X402" i="1"/>
  <c r="V404" i="1"/>
  <c r="X404" i="1"/>
  <c r="V406" i="1"/>
  <c r="X406" i="1"/>
  <c r="V408" i="1"/>
  <c r="X408" i="1"/>
  <c r="V410" i="1"/>
  <c r="X410" i="1"/>
  <c r="V412" i="1"/>
  <c r="X412" i="1"/>
  <c r="V414" i="1"/>
  <c r="X414" i="1"/>
  <c r="V416" i="1"/>
  <c r="X416" i="1"/>
  <c r="V418" i="1"/>
  <c r="X418" i="1"/>
  <c r="V420" i="1"/>
  <c r="X420" i="1"/>
  <c r="V422" i="1"/>
  <c r="X422" i="1"/>
  <c r="V424" i="1"/>
  <c r="X424" i="1"/>
  <c r="V426" i="1"/>
  <c r="X426" i="1"/>
  <c r="V428" i="1"/>
  <c r="X428" i="1"/>
  <c r="V430" i="1"/>
  <c r="X430" i="1"/>
  <c r="V432" i="1"/>
  <c r="X432" i="1"/>
  <c r="V434" i="1"/>
  <c r="X434" i="1"/>
  <c r="V436" i="1"/>
  <c r="X436" i="1"/>
  <c r="V438" i="1"/>
  <c r="X438" i="1"/>
  <c r="V440" i="1"/>
  <c r="X440" i="1"/>
  <c r="V442" i="1"/>
  <c r="X442" i="1"/>
  <c r="V444" i="1"/>
  <c r="X444" i="1"/>
  <c r="V446" i="1"/>
  <c r="X446" i="1"/>
  <c r="V448" i="1"/>
  <c r="X448" i="1"/>
  <c r="V450" i="1"/>
  <c r="X450" i="1"/>
  <c r="V452" i="1"/>
  <c r="X452" i="1"/>
  <c r="V454" i="1"/>
  <c r="X454" i="1"/>
  <c r="V456" i="1"/>
  <c r="X456" i="1"/>
  <c r="V458" i="1"/>
  <c r="X458" i="1"/>
  <c r="V460" i="1"/>
  <c r="X460" i="1"/>
  <c r="V462" i="1"/>
  <c r="X462" i="1"/>
  <c r="V464" i="1"/>
  <c r="X464" i="1"/>
  <c r="V466" i="1"/>
  <c r="X466" i="1"/>
  <c r="V468" i="1"/>
  <c r="X468" i="1"/>
  <c r="V470" i="1"/>
  <c r="X470" i="1"/>
  <c r="V472" i="1"/>
  <c r="X472" i="1"/>
  <c r="V474" i="1"/>
  <c r="X474" i="1"/>
  <c r="V476" i="1"/>
  <c r="X476" i="1"/>
  <c r="V478" i="1"/>
  <c r="X478" i="1"/>
  <c r="V480" i="1"/>
  <c r="X480" i="1"/>
  <c r="V482" i="1"/>
  <c r="X482" i="1"/>
  <c r="V484" i="1"/>
  <c r="X484" i="1"/>
  <c r="V486" i="1"/>
  <c r="X486" i="1"/>
  <c r="V488" i="1"/>
  <c r="X488" i="1"/>
  <c r="V490" i="1"/>
  <c r="X490" i="1"/>
  <c r="V492" i="1"/>
  <c r="X492" i="1"/>
  <c r="V494" i="1"/>
  <c r="X494" i="1"/>
  <c r="V496" i="1"/>
  <c r="X496" i="1"/>
  <c r="V498" i="1"/>
  <c r="X498" i="1"/>
  <c r="V500" i="1"/>
  <c r="X500" i="1"/>
  <c r="V502" i="1"/>
  <c r="X502" i="1"/>
  <c r="V504" i="1"/>
  <c r="X504" i="1"/>
  <c r="V506" i="1"/>
  <c r="X506" i="1"/>
  <c r="V508" i="1"/>
  <c r="X508" i="1"/>
  <c r="V510" i="1"/>
  <c r="X510" i="1"/>
  <c r="V512" i="1"/>
  <c r="X512" i="1"/>
  <c r="V514" i="1"/>
  <c r="X514" i="1"/>
  <c r="V516" i="1"/>
  <c r="X516" i="1"/>
  <c r="V518" i="1"/>
  <c r="X518" i="1"/>
  <c r="V520" i="1"/>
  <c r="X520" i="1"/>
  <c r="V522" i="1"/>
  <c r="X522" i="1"/>
  <c r="V524" i="1"/>
  <c r="X524" i="1"/>
  <c r="V526" i="1"/>
  <c r="X526" i="1"/>
  <c r="V528" i="1"/>
  <c r="X528" i="1"/>
  <c r="V530" i="1"/>
  <c r="X530" i="1"/>
  <c r="V532" i="1"/>
  <c r="X532" i="1"/>
  <c r="V534" i="1"/>
  <c r="X534" i="1"/>
  <c r="V536" i="1"/>
  <c r="X536" i="1"/>
  <c r="V538" i="1"/>
  <c r="X538" i="1"/>
  <c r="V540" i="1"/>
  <c r="X540" i="1"/>
  <c r="V542" i="1"/>
  <c r="X542" i="1"/>
  <c r="V544" i="1"/>
  <c r="X544" i="1"/>
  <c r="V546" i="1"/>
  <c r="X546" i="1"/>
  <c r="V548" i="1"/>
  <c r="X548" i="1"/>
  <c r="V550" i="1"/>
  <c r="X550" i="1"/>
  <c r="V552" i="1"/>
  <c r="X552" i="1"/>
  <c r="V554" i="1"/>
  <c r="X554" i="1"/>
  <c r="V556" i="1"/>
  <c r="X556" i="1"/>
  <c r="V558" i="1"/>
  <c r="X558" i="1"/>
  <c r="V560" i="1"/>
  <c r="X560" i="1"/>
  <c r="V562" i="1"/>
  <c r="X562" i="1"/>
  <c r="V564" i="1"/>
  <c r="X564" i="1"/>
  <c r="V566" i="1"/>
  <c r="X566" i="1"/>
  <c r="V568" i="1"/>
  <c r="X568" i="1"/>
  <c r="V570" i="1"/>
  <c r="X570" i="1"/>
  <c r="V572" i="1"/>
  <c r="X572" i="1"/>
  <c r="V574" i="1"/>
  <c r="X574" i="1"/>
  <c r="V576" i="1"/>
  <c r="X576" i="1"/>
  <c r="V578" i="1"/>
  <c r="X578" i="1"/>
  <c r="V580" i="1"/>
  <c r="X580" i="1"/>
  <c r="V582" i="1"/>
  <c r="X582" i="1"/>
  <c r="V584" i="1"/>
  <c r="X584" i="1"/>
  <c r="V586" i="1"/>
  <c r="X586" i="1"/>
  <c r="V588" i="1"/>
  <c r="X588" i="1"/>
  <c r="V590" i="1"/>
  <c r="X590" i="1"/>
  <c r="V592" i="1"/>
  <c r="X592" i="1"/>
  <c r="V594" i="1"/>
  <c r="X594" i="1"/>
  <c r="V596" i="1"/>
  <c r="X596" i="1"/>
  <c r="V598" i="1"/>
  <c r="X598" i="1"/>
  <c r="V600" i="1"/>
  <c r="X600" i="1"/>
  <c r="V602" i="1"/>
  <c r="X602" i="1"/>
  <c r="V604" i="1"/>
  <c r="X604" i="1"/>
  <c r="V606" i="1"/>
  <c r="X606" i="1"/>
  <c r="V608" i="1"/>
  <c r="X608" i="1"/>
  <c r="V610" i="1"/>
  <c r="X610" i="1"/>
  <c r="V612" i="1"/>
  <c r="X612" i="1"/>
  <c r="V614" i="1"/>
  <c r="X614" i="1"/>
  <c r="V616" i="1"/>
  <c r="X616" i="1"/>
  <c r="V618" i="1"/>
  <c r="X618" i="1"/>
  <c r="V58" i="1"/>
  <c r="X58" i="1"/>
  <c r="V55" i="1"/>
  <c r="X55" i="1"/>
  <c r="V31" i="1"/>
  <c r="X31" i="1"/>
  <c r="V28" i="1"/>
  <c r="X28" i="1"/>
  <c r="V25" i="1"/>
  <c r="X25" i="1"/>
  <c r="V22" i="1"/>
  <c r="X22" i="1"/>
  <c r="V16" i="1"/>
  <c r="X16" i="1"/>
  <c r="V13" i="1"/>
  <c r="X13" i="1"/>
  <c r="V10" i="1"/>
  <c r="X10" i="1"/>
  <c r="V19" i="1"/>
  <c r="X19" i="1"/>
  <c r="B33" i="10"/>
  <c r="V7" i="1"/>
  <c r="X7" i="1"/>
  <c r="V43" i="1"/>
  <c r="X43" i="1"/>
  <c r="E6" i="10"/>
  <c r="E8" i="10"/>
  <c r="E10" i="10"/>
  <c r="E12" i="10"/>
  <c r="E14" i="10"/>
  <c r="E16" i="10"/>
  <c r="E18" i="10"/>
  <c r="E20" i="10"/>
  <c r="E22" i="10"/>
  <c r="E24" i="10"/>
  <c r="E26" i="10"/>
  <c r="E28" i="10"/>
  <c r="E30" i="10"/>
  <c r="E32" i="10"/>
  <c r="E4" i="10"/>
  <c r="E5" i="10"/>
  <c r="E7" i="10"/>
  <c r="E9" i="10"/>
  <c r="E11" i="10"/>
  <c r="E13" i="10"/>
  <c r="E15" i="10"/>
  <c r="E17" i="10"/>
  <c r="E19" i="10"/>
  <c r="E21" i="10"/>
  <c r="E23" i="10"/>
  <c r="E25" i="10"/>
  <c r="E27" i="10"/>
  <c r="E29" i="10"/>
  <c r="E31" i="10"/>
  <c r="E33" i="10"/>
</calcChain>
</file>

<file path=xl/sharedStrings.xml><?xml version="1.0" encoding="utf-8"?>
<sst xmlns="http://schemas.openxmlformats.org/spreadsheetml/2006/main" count="114" uniqueCount="111">
  <si>
    <t>Date</t>
  </si>
  <si>
    <t>Details</t>
  </si>
  <si>
    <t>Ref</t>
  </si>
  <si>
    <t>Purchase Date</t>
  </si>
  <si>
    <t>Amount</t>
  </si>
  <si>
    <t>Grant 1</t>
  </si>
  <si>
    <t>Grant 2</t>
  </si>
  <si>
    <t>Amount2</t>
  </si>
  <si>
    <t>Funders</t>
  </si>
  <si>
    <t>Funder Name</t>
  </si>
  <si>
    <t>Funds at Start of Year</t>
  </si>
  <si>
    <t>Current Grant Balance</t>
  </si>
  <si>
    <t>Total Available</t>
  </si>
  <si>
    <t>Amount1</t>
  </si>
  <si>
    <t xml:space="preserve">Banked? </t>
  </si>
  <si>
    <t>Opening Balances</t>
  </si>
  <si>
    <t>Total Expenditure</t>
  </si>
  <si>
    <t>Total Income</t>
  </si>
  <si>
    <t>Donations, Funding etc</t>
  </si>
  <si>
    <t>Member Fees, Subscriptions etc</t>
  </si>
  <si>
    <t>Non-member Fees, Sales etc</t>
  </si>
  <si>
    <t>Interest, Investment</t>
  </si>
  <si>
    <t>Receipts/Income</t>
  </si>
  <si>
    <t>Sale of Assets</t>
  </si>
  <si>
    <t>Fundraising-Related</t>
  </si>
  <si>
    <t>Volunteers/Employees</t>
  </si>
  <si>
    <t>Donations Given</t>
  </si>
  <si>
    <t>All Other Operating</t>
  </si>
  <si>
    <t>Purchase of Assets</t>
  </si>
  <si>
    <t>Payments/Expenditure</t>
  </si>
  <si>
    <t>Total Transactions</t>
  </si>
  <si>
    <t>1st Bank Account</t>
  </si>
  <si>
    <t>2nd Bank Account</t>
  </si>
  <si>
    <t>3rd Bank Account</t>
  </si>
  <si>
    <t>Banking</t>
  </si>
  <si>
    <t>Grants</t>
  </si>
  <si>
    <t>1/1/000</t>
  </si>
  <si>
    <t>Statement of Receipts and Payments</t>
  </si>
  <si>
    <t>For the Period:</t>
  </si>
  <si>
    <t>to</t>
  </si>
  <si>
    <t>Operational</t>
  </si>
  <si>
    <t>Receipts</t>
  </si>
  <si>
    <t xml:space="preserve">   Donations, Fundraising and similar</t>
  </si>
  <si>
    <t xml:space="preserve">   Member Fees and similar</t>
  </si>
  <si>
    <t xml:space="preserve">   Receipts from Providing Services</t>
  </si>
  <si>
    <t xml:space="preserve">   Interest</t>
  </si>
  <si>
    <t>Total Operational Receipts</t>
  </si>
  <si>
    <t>Payments</t>
  </si>
  <si>
    <t xml:space="preserve">  Payments Related to Fundraising</t>
  </si>
  <si>
    <t xml:space="preserve">  Volunteer and Employee-related</t>
  </si>
  <si>
    <t xml:space="preserve">  Payments Related to Providing Services</t>
  </si>
  <si>
    <t xml:space="preserve">  Grants and Donations Given</t>
  </si>
  <si>
    <t>Total Operational Payments</t>
  </si>
  <si>
    <t>Total Operational Cashflow</t>
  </si>
  <si>
    <t>Capital</t>
  </si>
  <si>
    <t xml:space="preserve">  Purchase of Resources</t>
  </si>
  <si>
    <t xml:space="preserve">  Sale of Resources</t>
  </si>
  <si>
    <t>Total Capital Cashflow</t>
  </si>
  <si>
    <t>Net Receipts/Payments</t>
  </si>
  <si>
    <t>This Period</t>
  </si>
  <si>
    <t>Previous Period</t>
  </si>
  <si>
    <t>Add Bank Balances at Start of Period</t>
  </si>
  <si>
    <t>Bank Balances at End of Period</t>
  </si>
  <si>
    <t>Register of Resources and Commitments</t>
  </si>
  <si>
    <t>Resources</t>
  </si>
  <si>
    <t>Balance</t>
  </si>
  <si>
    <t>Cash</t>
  </si>
  <si>
    <t xml:space="preserve">  Bank Accounts</t>
  </si>
  <si>
    <t>Total Cash</t>
  </si>
  <si>
    <t xml:space="preserve">  Money Held on Behalf of Others</t>
  </si>
  <si>
    <t>Accounts Receivable</t>
  </si>
  <si>
    <t>Total Accounts Receivable</t>
  </si>
  <si>
    <t xml:space="preserve">  [e.g. Subscriptions Owed etc]</t>
  </si>
  <si>
    <t>Purchase Price</t>
  </si>
  <si>
    <t xml:space="preserve"> [e.g. Laptop]</t>
  </si>
  <si>
    <t>Fixed Assets Purchased</t>
  </si>
  <si>
    <t>Total Fixed Assets Purchased</t>
  </si>
  <si>
    <t>Fixed Assets Donated</t>
  </si>
  <si>
    <t>Donation Date</t>
  </si>
  <si>
    <t>Valuation</t>
  </si>
  <si>
    <t>OR: Valuation</t>
  </si>
  <si>
    <t>Total Fixed Assets Donated</t>
  </si>
  <si>
    <t>Valuation Source</t>
  </si>
  <si>
    <t>[e.g. TradeMe]</t>
  </si>
  <si>
    <t>Total  Resources</t>
  </si>
  <si>
    <t>Commitments</t>
  </si>
  <si>
    <t>Accounts Payable</t>
  </si>
  <si>
    <t>Total Acounts Payable</t>
  </si>
  <si>
    <t>Pre-payed Services</t>
  </si>
  <si>
    <t>[e.g. Memberships paid early]</t>
  </si>
  <si>
    <t>[e.g. phone bill]</t>
  </si>
  <si>
    <t>Total Pre-payments</t>
  </si>
  <si>
    <t>Grant Funds Unspent</t>
  </si>
  <si>
    <t>Total Grant Amount</t>
  </si>
  <si>
    <t>Amount Unspent</t>
  </si>
  <si>
    <t>Grant Purpose Not Yet Met</t>
  </si>
  <si>
    <t>[e.g. Wages not yet spent]</t>
  </si>
  <si>
    <t>Total Unspent Grants</t>
  </si>
  <si>
    <t>Staff Entitlements</t>
  </si>
  <si>
    <t>Holiday Pay Owing</t>
  </si>
  <si>
    <t>Wages Not Yet Paid</t>
  </si>
  <si>
    <t>Total Staff Entitlements</t>
  </si>
  <si>
    <t>Total  Commitments</t>
  </si>
  <si>
    <t>Prepayments</t>
  </si>
  <si>
    <t>[e.g. Rent for next month]</t>
  </si>
  <si>
    <t>Total Prepayments</t>
  </si>
  <si>
    <t xml:space="preserve"> [e.g. Lottery Grants Board]</t>
  </si>
  <si>
    <t xml:space="preserve"> </t>
  </si>
  <si>
    <t>Column V</t>
  </si>
  <si>
    <t>Column X</t>
  </si>
  <si>
    <t>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</si>
</sst>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\$* #,##0_-;&quot;-$&quot;* #,##0_-;_-\$* \-_-;_-@_-"/>
    <numFmt numFmtId="165" formatCode="dd/mm/yy;@"/>
    <numFmt numFmtId="166" formatCode="_-&quot;$&quot;* #,##0_-;\-&quot;$&quot;* #,##0_-;_-&quot;$&quot;* &quot;-&quot;??_-;_-@_-"/>
  </numFmts>
  <fonts count="25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b/>
      <sz val="10"/>
      <color theme="6" tint="-0.499984740745262"/>
      <name val="Arial"/>
      <family val="2"/>
    </font>
    <font>
      <b/>
      <sz val="14"/>
      <name val="Arial"/>
      <family val="2"/>
    </font>
    <font>
      <sz val="10"/>
      <color theme="0"/>
      <name val="Arial"/>
      <family val="2"/>
    </font>
    <font>
      <b/>
      <sz val="18"/>
      <color theme="2" tint="-0.749992370372631"/>
      <name val="Arial"/>
      <family val="2"/>
    </font>
    <font>
      <b/>
      <sz val="12"/>
      <color theme="2" tint="-0.749992370372631"/>
      <name val="Arial"/>
      <family val="2"/>
    </font>
    <font>
      <sz val="12"/>
      <name val="Arial"/>
      <family val="2"/>
    </font>
    <font>
      <b/>
      <sz val="14"/>
      <color rgb="FFC00000"/>
      <name val="Arial"/>
      <family val="2"/>
    </font>
    <font>
      <b/>
      <sz val="18"/>
      <color rgb="FFFF0000"/>
      <name val="Arial"/>
      <family val="2"/>
    </font>
    <font>
      <b/>
      <sz val="10"/>
      <color theme="1"/>
      <name val="Arial"/>
      <family val="2"/>
    </font>
    <font>
      <b/>
      <sz val="14"/>
      <color theme="0" tint="-4.9989318521683403E-2"/>
      <name val="Arial"/>
      <family val="2"/>
    </font>
    <font>
      <b/>
      <sz val="16"/>
      <color theme="0" tint="-4.9989318521683403E-2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u val="doubleAccounting"/>
      <sz val="10"/>
      <name val="Arial"/>
      <family val="2"/>
    </font>
    <font>
      <i/>
      <sz val="1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theme="4"/>
      </patternFill>
    </fill>
    <fill>
      <patternFill patternType="solid">
        <fgColor theme="8" tint="0.79998168889431442"/>
        <bgColor theme="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-0.249977111117893"/>
        <bgColor theme="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0.59999389629810485"/>
        <bgColor theme="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-0.249977111117893"/>
        <bgColor theme="4"/>
      </patternFill>
    </fill>
    <fill>
      <patternFill patternType="solid">
        <fgColor rgb="FFFFFF00"/>
        <bgColor theme="4"/>
      </patternFill>
    </fill>
    <fill>
      <patternFill patternType="solid">
        <fgColor theme="6" tint="0.79998168889431442"/>
        <bgColor theme="4"/>
      </patternFill>
    </fill>
    <fill>
      <patternFill patternType="solid">
        <fgColor rgb="FFFFFFCC"/>
        <bgColor theme="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12">
    <xf numFmtId="0" fontId="0" fillId="0" borderId="0"/>
    <xf numFmtId="44" fontId="1" fillId="0" borderId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Protection="0">
      <alignment horizontal="left"/>
    </xf>
    <xf numFmtId="0" fontId="2" fillId="0" borderId="0" applyNumberFormat="0" applyFill="0" applyBorder="0" applyProtection="0">
      <alignment horizontal="left"/>
    </xf>
    <xf numFmtId="0" fontId="2" fillId="0" borderId="0" applyNumberForma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09">
    <xf numFmtId="0" fontId="0" fillId="0" borderId="0" xfId="0"/>
    <xf numFmtId="0" fontId="2" fillId="0" borderId="0" xfId="0" applyFont="1"/>
    <xf numFmtId="44" fontId="3" fillId="0" borderId="0" xfId="1" applyFont="1"/>
    <xf numFmtId="44" fontId="2" fillId="0" borderId="0" xfId="1" applyFont="1"/>
    <xf numFmtId="0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Alignment="1">
      <alignment wrapText="1"/>
    </xf>
    <xf numFmtId="44" fontId="0" fillId="0" borderId="0" xfId="0" applyNumberFormat="1"/>
    <xf numFmtId="44" fontId="3" fillId="0" borderId="0" xfId="1" applyFont="1" applyProtection="1">
      <protection locked="0"/>
    </xf>
    <xf numFmtId="1" fontId="0" fillId="0" borderId="0" xfId="0" applyNumberFormat="1" applyProtection="1">
      <protection locked="0"/>
    </xf>
    <xf numFmtId="0" fontId="0" fillId="2" borderId="0" xfId="0" applyFill="1"/>
    <xf numFmtId="0" fontId="8" fillId="0" borderId="0" xfId="0" applyFont="1"/>
    <xf numFmtId="8" fontId="0" fillId="0" borderId="0" xfId="0" applyNumberFormat="1" applyFill="1"/>
    <xf numFmtId="0" fontId="0" fillId="0" borderId="1" xfId="0" applyBorder="1"/>
    <xf numFmtId="0" fontId="2" fillId="0" borderId="1" xfId="0" applyFont="1" applyBorder="1"/>
    <xf numFmtId="0" fontId="2" fillId="0" borderId="1" xfId="0" applyFont="1" applyFill="1" applyBorder="1"/>
    <xf numFmtId="0" fontId="9" fillId="5" borderId="1" xfId="0" applyFont="1" applyFill="1" applyBorder="1"/>
    <xf numFmtId="0" fontId="2" fillId="4" borderId="1" xfId="8" applyFont="1" applyFill="1" applyBorder="1"/>
    <xf numFmtId="0" fontId="0" fillId="4" borderId="1" xfId="0" applyFill="1" applyBorder="1"/>
    <xf numFmtId="0" fontId="0" fillId="6" borderId="0" xfId="0" applyFill="1"/>
    <xf numFmtId="0" fontId="9" fillId="6" borderId="0" xfId="0" applyFont="1" applyFill="1"/>
    <xf numFmtId="0" fontId="0" fillId="0" borderId="1" xfId="0" applyFont="1" applyFill="1" applyBorder="1"/>
    <xf numFmtId="44" fontId="9" fillId="5" borderId="1" xfId="1" applyFont="1" applyFill="1" applyBorder="1"/>
    <xf numFmtId="14" fontId="9" fillId="5" borderId="1" xfId="0" applyNumberFormat="1" applyFont="1" applyFill="1" applyBorder="1"/>
    <xf numFmtId="0" fontId="0" fillId="3" borderId="0" xfId="0" applyFill="1" applyProtection="1"/>
    <xf numFmtId="0" fontId="2" fillId="0" borderId="0" xfId="0" applyFont="1" applyProtection="1">
      <protection locked="0"/>
    </xf>
    <xf numFmtId="0" fontId="0" fillId="0" borderId="0" xfId="0" applyFont="1" applyProtection="1">
      <protection locked="0"/>
    </xf>
    <xf numFmtId="44" fontId="1" fillId="0" borderId="0" xfId="1" applyProtection="1">
      <protection locked="0"/>
    </xf>
    <xf numFmtId="44" fontId="0" fillId="0" borderId="0" xfId="0" applyNumberFormat="1" applyProtection="1">
      <protection locked="0"/>
    </xf>
    <xf numFmtId="14" fontId="0" fillId="0" borderId="1" xfId="0" applyNumberFormat="1" applyFill="1" applyBorder="1" applyProtection="1">
      <protection locked="0"/>
    </xf>
    <xf numFmtId="44" fontId="1" fillId="0" borderId="1" xfId="1" applyNumberFormat="1" applyFill="1" applyBorder="1" applyProtection="1">
      <protection locked="0"/>
    </xf>
    <xf numFmtId="0" fontId="0" fillId="0" borderId="1" xfId="0" applyBorder="1" applyProtection="1">
      <protection locked="0"/>
    </xf>
    <xf numFmtId="44" fontId="1" fillId="0" borderId="1" xfId="1" applyBorder="1" applyProtection="1">
      <protection locked="0"/>
    </xf>
    <xf numFmtId="0" fontId="0" fillId="0" borderId="1" xfId="0" applyFill="1" applyBorder="1" applyProtection="1">
      <protection locked="0"/>
    </xf>
    <xf numFmtId="44" fontId="1" fillId="0" borderId="1" xfId="1" applyFill="1" applyBorder="1" applyProtection="1">
      <protection locked="0"/>
    </xf>
    <xf numFmtId="165" fontId="0" fillId="0" borderId="0" xfId="0" applyNumberFormat="1" applyProtection="1">
      <protection locked="0"/>
    </xf>
    <xf numFmtId="0" fontId="0" fillId="0" borderId="0" xfId="0" applyProtection="1"/>
    <xf numFmtId="0" fontId="2" fillId="0" borderId="0" xfId="0" applyFont="1" applyProtection="1"/>
    <xf numFmtId="44" fontId="1" fillId="0" borderId="0" xfId="1" applyProtection="1"/>
    <xf numFmtId="0" fontId="0" fillId="0" borderId="0" xfId="0" applyFill="1" applyProtection="1"/>
    <xf numFmtId="0" fontId="0" fillId="0" borderId="0" xfId="0" applyFill="1"/>
    <xf numFmtId="1" fontId="5" fillId="7" borderId="5" xfId="0" applyNumberFormat="1" applyFont="1" applyFill="1" applyBorder="1" applyProtection="1">
      <protection locked="0"/>
    </xf>
    <xf numFmtId="0" fontId="5" fillId="7" borderId="5" xfId="0" applyFont="1" applyFill="1" applyBorder="1" applyAlignment="1">
      <alignment wrapText="1"/>
    </xf>
    <xf numFmtId="1" fontId="4" fillId="8" borderId="2" xfId="0" applyNumberFormat="1" applyFont="1" applyFill="1" applyBorder="1" applyProtection="1">
      <protection locked="0"/>
    </xf>
    <xf numFmtId="1" fontId="6" fillId="8" borderId="2" xfId="0" applyNumberFormat="1" applyFont="1" applyFill="1" applyBorder="1" applyProtection="1">
      <protection locked="0"/>
    </xf>
    <xf numFmtId="1" fontId="4" fillId="8" borderId="2" xfId="0" applyNumberFormat="1" applyFont="1" applyFill="1" applyBorder="1" applyAlignment="1" applyProtection="1">
      <protection locked="0"/>
    </xf>
    <xf numFmtId="1" fontId="6" fillId="8" borderId="2" xfId="0" applyNumberFormat="1" applyFont="1" applyFill="1" applyBorder="1" applyAlignment="1" applyProtection="1">
      <protection locked="0"/>
    </xf>
    <xf numFmtId="1" fontId="4" fillId="8" borderId="9" xfId="0" applyNumberFormat="1" applyFont="1" applyFill="1" applyBorder="1" applyProtection="1">
      <protection locked="0"/>
    </xf>
    <xf numFmtId="0" fontId="0" fillId="9" borderId="0" xfId="0" applyFill="1"/>
    <xf numFmtId="0" fontId="2" fillId="9" borderId="0" xfId="0" applyFont="1" applyFill="1"/>
    <xf numFmtId="44" fontId="1" fillId="0" borderId="0" xfId="1"/>
    <xf numFmtId="0" fontId="10" fillId="0" borderId="0" xfId="0" applyFont="1"/>
    <xf numFmtId="44" fontId="1" fillId="9" borderId="0" xfId="1" applyFill="1"/>
    <xf numFmtId="44" fontId="5" fillId="10" borderId="5" xfId="1" applyNumberFormat="1" applyFont="1" applyFill="1" applyBorder="1" applyProtection="1">
      <protection locked="0"/>
    </xf>
    <xf numFmtId="44" fontId="5" fillId="10" borderId="5" xfId="1" applyNumberFormat="1" applyFont="1" applyFill="1" applyBorder="1"/>
    <xf numFmtId="44" fontId="4" fillId="10" borderId="6" xfId="1" applyNumberFormat="1" applyFont="1" applyFill="1" applyBorder="1" applyProtection="1">
      <protection locked="0"/>
    </xf>
    <xf numFmtId="44" fontId="4" fillId="10" borderId="8" xfId="1" applyNumberFormat="1" applyFont="1" applyFill="1" applyBorder="1" applyProtection="1">
      <protection locked="0"/>
    </xf>
    <xf numFmtId="44" fontId="4" fillId="10" borderId="3" xfId="1" applyNumberFormat="1" applyFont="1" applyFill="1" applyBorder="1" applyProtection="1">
      <protection locked="0"/>
    </xf>
    <xf numFmtId="0" fontId="0" fillId="9" borderId="0" xfId="0" applyFill="1" applyProtection="1">
      <protection locked="0"/>
    </xf>
    <xf numFmtId="0" fontId="0" fillId="0" borderId="0" xfId="0" applyFill="1" applyAlignment="1" applyProtection="1">
      <alignment horizontal="center"/>
      <protection locked="0"/>
    </xf>
    <xf numFmtId="0" fontId="0" fillId="3" borderId="0" xfId="0" applyFill="1" applyAlignment="1" applyProtection="1">
      <alignment horizontal="center"/>
      <protection locked="0"/>
    </xf>
    <xf numFmtId="14" fontId="0" fillId="0" borderId="1" xfId="0" applyNumberFormat="1" applyBorder="1" applyProtection="1">
      <protection locked="0"/>
    </xf>
    <xf numFmtId="0" fontId="12" fillId="0" borderId="0" xfId="0" applyFont="1" applyProtection="1"/>
    <xf numFmtId="0" fontId="13" fillId="0" borderId="0" xfId="0" applyFont="1" applyProtection="1"/>
    <xf numFmtId="44" fontId="8" fillId="0" borderId="0" xfId="1" applyFont="1"/>
    <xf numFmtId="0" fontId="14" fillId="0" borderId="0" xfId="0" applyFont="1"/>
    <xf numFmtId="0" fontId="2" fillId="9" borderId="0" xfId="0" applyFont="1" applyFill="1" applyProtection="1"/>
    <xf numFmtId="0" fontId="2" fillId="9" borderId="0" xfId="0" applyFont="1" applyFill="1" applyProtection="1">
      <protection locked="0"/>
    </xf>
    <xf numFmtId="44" fontId="2" fillId="9" borderId="0" xfId="0" applyNumberFormat="1" applyFont="1" applyFill="1" applyProtection="1">
      <protection locked="0"/>
    </xf>
    <xf numFmtId="44" fontId="3" fillId="0" borderId="0" xfId="1" applyFont="1" applyFill="1"/>
    <xf numFmtId="44" fontId="3" fillId="0" borderId="0" xfId="1" applyFont="1" applyFill="1" applyProtection="1">
      <protection locked="0"/>
    </xf>
    <xf numFmtId="44" fontId="2" fillId="0" borderId="0" xfId="1" applyFont="1" applyFill="1"/>
    <xf numFmtId="44" fontId="8" fillId="0" borderId="0" xfId="1" applyFont="1" applyFill="1"/>
    <xf numFmtId="0" fontId="2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4" fontId="1" fillId="0" borderId="0" xfId="1" applyFill="1" applyProtection="1">
      <protection locked="0"/>
    </xf>
    <xf numFmtId="0" fontId="5" fillId="7" borderId="5" xfId="0" applyFont="1" applyFill="1" applyBorder="1" applyAlignment="1" applyProtection="1">
      <alignment wrapText="1"/>
      <protection locked="0"/>
    </xf>
    <xf numFmtId="0" fontId="4" fillId="8" borderId="2" xfId="0" applyNumberFormat="1" applyFont="1" applyFill="1" applyBorder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Fill="1" applyAlignment="1" applyProtection="1">
      <alignment horizontal="center"/>
    </xf>
    <xf numFmtId="0" fontId="0" fillId="3" borderId="0" xfId="0" applyFill="1" applyAlignment="1" applyProtection="1">
      <alignment horizontal="center"/>
    </xf>
    <xf numFmtId="0" fontId="8" fillId="0" borderId="0" xfId="0" applyFont="1" applyProtection="1"/>
    <xf numFmtId="0" fontId="0" fillId="0" borderId="2" xfId="0" applyFont="1" applyFill="1" applyBorder="1"/>
    <xf numFmtId="0" fontId="0" fillId="0" borderId="2" xfId="0" applyBorder="1" applyProtection="1">
      <protection locked="0"/>
    </xf>
    <xf numFmtId="44" fontId="1" fillId="0" borderId="2" xfId="1" applyFill="1" applyBorder="1" applyProtection="1">
      <protection locked="0"/>
    </xf>
    <xf numFmtId="14" fontId="0" fillId="0" borderId="2" xfId="0" applyNumberFormat="1" applyFill="1" applyBorder="1" applyProtection="1">
      <protection locked="0"/>
    </xf>
    <xf numFmtId="44" fontId="3" fillId="4" borderId="0" xfId="1" applyFont="1" applyFill="1"/>
    <xf numFmtId="44" fontId="1" fillId="4" borderId="0" xfId="1" applyFill="1"/>
    <xf numFmtId="44" fontId="0" fillId="4" borderId="0" xfId="0" applyNumberFormat="1" applyFill="1"/>
    <xf numFmtId="44" fontId="2" fillId="0" borderId="0" xfId="1" applyFont="1" applyFill="1" applyBorder="1"/>
    <xf numFmtId="44" fontId="0" fillId="0" borderId="0" xfId="1" applyFont="1" applyFill="1" applyBorder="1"/>
    <xf numFmtId="0" fontId="4" fillId="8" borderId="9" xfId="0" applyNumberFormat="1" applyFont="1" applyFill="1" applyBorder="1" applyAlignment="1" applyProtection="1">
      <alignment wrapText="1"/>
      <protection locked="0"/>
    </xf>
    <xf numFmtId="44" fontId="5" fillId="14" borderId="5" xfId="1" applyNumberFormat="1" applyFont="1" applyFill="1" applyBorder="1" applyAlignment="1" applyProtection="1">
      <alignment horizontal="center"/>
    </xf>
    <xf numFmtId="44" fontId="4" fillId="15" borderId="6" xfId="1" applyNumberFormat="1" applyFont="1" applyFill="1" applyBorder="1" applyProtection="1"/>
    <xf numFmtId="44" fontId="17" fillId="15" borderId="6" xfId="1" applyNumberFormat="1" applyFont="1" applyFill="1" applyBorder="1" applyProtection="1"/>
    <xf numFmtId="44" fontId="17" fillId="15" borderId="5" xfId="1" applyNumberFormat="1" applyFont="1" applyFill="1" applyBorder="1" applyProtection="1">
      <protection locked="0"/>
    </xf>
    <xf numFmtId="165" fontId="5" fillId="10" borderId="4" xfId="0" applyNumberFormat="1" applyFont="1" applyFill="1" applyBorder="1" applyAlignment="1" applyProtection="1">
      <alignment wrapText="1"/>
      <protection locked="0"/>
    </xf>
    <xf numFmtId="0" fontId="5" fillId="10" borderId="5" xfId="0" applyFont="1" applyFill="1" applyBorder="1" applyProtection="1">
      <protection locked="0"/>
    </xf>
    <xf numFmtId="165" fontId="4" fillId="16" borderId="7" xfId="0" applyNumberFormat="1" applyFont="1" applyFill="1" applyBorder="1" applyAlignment="1" applyProtection="1">
      <alignment horizontal="right"/>
      <protection locked="0"/>
    </xf>
    <xf numFmtId="0" fontId="4" fillId="16" borderId="2" xfId="0" applyNumberFormat="1" applyFont="1" applyFill="1" applyBorder="1" applyProtection="1">
      <protection locked="0"/>
    </xf>
    <xf numFmtId="0" fontId="4" fillId="16" borderId="2" xfId="0" applyFont="1" applyFill="1" applyBorder="1" applyProtection="1">
      <protection locked="0"/>
    </xf>
    <xf numFmtId="165" fontId="4" fillId="16" borderId="7" xfId="0" applyNumberFormat="1" applyFont="1" applyFill="1" applyBorder="1" applyProtection="1">
      <protection locked="0"/>
    </xf>
    <xf numFmtId="164" fontId="7" fillId="16" borderId="2" xfId="1" applyNumberFormat="1" applyFont="1" applyFill="1" applyBorder="1" applyAlignment="1" applyProtection="1">
      <alignment vertical="center"/>
      <protection locked="0"/>
    </xf>
    <xf numFmtId="0" fontId="6" fillId="16" borderId="2" xfId="0" applyFont="1" applyFill="1" applyBorder="1" applyProtection="1">
      <protection locked="0"/>
    </xf>
    <xf numFmtId="0" fontId="6" fillId="16" borderId="2" xfId="0" applyFont="1" applyFill="1" applyBorder="1" applyAlignment="1" applyProtection="1">
      <protection locked="0"/>
    </xf>
    <xf numFmtId="0" fontId="4" fillId="16" borderId="2" xfId="0" applyFont="1" applyFill="1" applyBorder="1" applyAlignment="1" applyProtection="1">
      <protection locked="0"/>
    </xf>
    <xf numFmtId="0" fontId="7" fillId="16" borderId="2" xfId="1" applyNumberFormat="1" applyFont="1" applyFill="1" applyBorder="1" applyAlignment="1" applyProtection="1">
      <protection locked="0"/>
    </xf>
    <xf numFmtId="0" fontId="6" fillId="16" borderId="2" xfId="0" applyNumberFormat="1" applyFont="1" applyFill="1" applyBorder="1" applyProtection="1">
      <protection locked="0"/>
    </xf>
    <xf numFmtId="0" fontId="4" fillId="16" borderId="2" xfId="1" applyNumberFormat="1" applyFont="1" applyFill="1" applyBorder="1" applyAlignment="1" applyProtection="1">
      <protection locked="0"/>
    </xf>
    <xf numFmtId="14" fontId="6" fillId="16" borderId="2" xfId="0" applyNumberFormat="1" applyFont="1" applyFill="1" applyBorder="1" applyProtection="1">
      <protection locked="0"/>
    </xf>
    <xf numFmtId="0" fontId="4" fillId="16" borderId="9" xfId="0" applyNumberFormat="1" applyFont="1" applyFill="1" applyBorder="1" applyProtection="1">
      <protection locked="0"/>
    </xf>
    <xf numFmtId="0" fontId="4" fillId="16" borderId="9" xfId="0" applyFont="1" applyFill="1" applyBorder="1" applyProtection="1">
      <protection locked="0"/>
    </xf>
    <xf numFmtId="44" fontId="4" fillId="12" borderId="2" xfId="1" applyNumberFormat="1" applyFont="1" applyFill="1" applyBorder="1" applyAlignment="1" applyProtection="1">
      <alignment horizontal="center"/>
    </xf>
    <xf numFmtId="44" fontId="4" fillId="12" borderId="9" xfId="1" applyNumberFormat="1" applyFont="1" applyFill="1" applyBorder="1" applyAlignment="1" applyProtection="1">
      <alignment horizontal="center"/>
    </xf>
    <xf numFmtId="44" fontId="4" fillId="17" borderId="8" xfId="1" applyNumberFormat="1" applyFont="1" applyFill="1" applyBorder="1" applyProtection="1">
      <protection locked="0"/>
    </xf>
    <xf numFmtId="44" fontId="4" fillId="17" borderId="8" xfId="0" applyNumberFormat="1" applyFont="1" applyFill="1" applyBorder="1" applyProtection="1"/>
    <xf numFmtId="165" fontId="4" fillId="16" borderId="4" xfId="0" applyNumberFormat="1" applyFont="1" applyFill="1" applyBorder="1" applyAlignment="1" applyProtection="1">
      <alignment horizontal="right"/>
    </xf>
    <xf numFmtId="0" fontId="4" fillId="16" borderId="5" xfId="0" applyFont="1" applyFill="1" applyBorder="1" applyProtection="1"/>
    <xf numFmtId="1" fontId="4" fillId="8" borderId="5" xfId="0" applyNumberFormat="1" applyFont="1" applyFill="1" applyBorder="1" applyProtection="1"/>
    <xf numFmtId="0" fontId="4" fillId="8" borderId="2" xfId="0" applyNumberFormat="1" applyFont="1" applyFill="1" applyBorder="1" applyAlignment="1" applyProtection="1">
      <alignment wrapText="1"/>
    </xf>
    <xf numFmtId="0" fontId="4" fillId="8" borderId="2" xfId="0" applyFont="1" applyFill="1" applyBorder="1" applyAlignment="1" applyProtection="1">
      <alignment wrapText="1"/>
    </xf>
    <xf numFmtId="44" fontId="4" fillId="17" borderId="2" xfId="1" applyNumberFormat="1" applyFont="1" applyFill="1" applyBorder="1" applyAlignment="1" applyProtection="1">
      <alignment horizontal="left"/>
    </xf>
    <xf numFmtId="44" fontId="7" fillId="17" borderId="2" xfId="1" applyFont="1" applyFill="1" applyBorder="1" applyAlignment="1" applyProtection="1">
      <alignment horizontal="left" vertical="center" wrapText="1"/>
    </xf>
    <xf numFmtId="44" fontId="6" fillId="17" borderId="2" xfId="1" applyNumberFormat="1" applyFont="1" applyFill="1" applyBorder="1" applyAlignment="1" applyProtection="1">
      <alignment horizontal="left"/>
    </xf>
    <xf numFmtId="44" fontId="17" fillId="15" borderId="5" xfId="1" applyNumberFormat="1" applyFont="1" applyFill="1" applyBorder="1" applyAlignment="1" applyProtection="1">
      <alignment horizontal="left"/>
    </xf>
    <xf numFmtId="44" fontId="4" fillId="17" borderId="2" xfId="11" applyNumberFormat="1" applyFont="1" applyFill="1" applyBorder="1" applyAlignment="1" applyProtection="1">
      <alignment horizontal="left" vertical="center" wrapText="1"/>
    </xf>
    <xf numFmtId="44" fontId="4" fillId="17" borderId="9" xfId="1" applyNumberFormat="1" applyFont="1" applyFill="1" applyBorder="1" applyAlignment="1" applyProtection="1">
      <alignment horizontal="left"/>
    </xf>
    <xf numFmtId="0" fontId="0" fillId="0" borderId="0" xfId="0" applyFill="1" applyAlignment="1" applyProtection="1">
      <alignment horizontal="left"/>
    </xf>
    <xf numFmtId="0" fontId="0" fillId="3" borderId="0" xfId="0" applyFill="1" applyAlignment="1" applyProtection="1">
      <alignment horizontal="left"/>
    </xf>
    <xf numFmtId="44" fontId="5" fillId="7" borderId="5" xfId="1" applyNumberFormat="1" applyFont="1" applyFill="1" applyBorder="1" applyAlignment="1" applyProtection="1">
      <alignment horizontal="left"/>
      <protection locked="0"/>
    </xf>
    <xf numFmtId="44" fontId="4" fillId="8" borderId="2" xfId="1" applyNumberFormat="1" applyFont="1" applyFill="1" applyBorder="1" applyAlignment="1" applyProtection="1">
      <alignment horizontal="left"/>
    </xf>
    <xf numFmtId="1" fontId="4" fillId="17" borderId="2" xfId="1" applyNumberFormat="1" applyFont="1" applyFill="1" applyBorder="1" applyProtection="1">
      <protection locked="0"/>
    </xf>
    <xf numFmtId="0" fontId="17" fillId="16" borderId="5" xfId="0" applyNumberFormat="1" applyFont="1" applyFill="1" applyBorder="1" applyProtection="1"/>
    <xf numFmtId="0" fontId="13" fillId="0" borderId="0" xfId="0" applyFont="1" applyFill="1" applyProtection="1"/>
    <xf numFmtId="44" fontId="1" fillId="0" borderId="0" xfId="1" applyFill="1"/>
    <xf numFmtId="44" fontId="0" fillId="0" borderId="0" xfId="0" applyNumberFormat="1" applyFill="1"/>
    <xf numFmtId="0" fontId="2" fillId="0" borderId="0" xfId="0" applyFont="1" applyFill="1" applyProtection="1"/>
    <xf numFmtId="0" fontId="2" fillId="0" borderId="0" xfId="0" applyFont="1" applyFill="1" applyBorder="1" applyProtection="1">
      <protection locked="0"/>
    </xf>
    <xf numFmtId="44" fontId="15" fillId="0" borderId="0" xfId="1" applyFont="1" applyFill="1" applyBorder="1"/>
    <xf numFmtId="0" fontId="11" fillId="0" borderId="0" xfId="0" applyFont="1" applyFill="1" applyBorder="1"/>
    <xf numFmtId="44" fontId="16" fillId="0" borderId="0" xfId="1" applyFont="1" applyFill="1" applyBorder="1"/>
    <xf numFmtId="0" fontId="0" fillId="0" borderId="0" xfId="0" applyFill="1" applyBorder="1" applyProtection="1"/>
    <xf numFmtId="0" fontId="2" fillId="0" borderId="0" xfId="0" applyFont="1" applyFill="1" applyBorder="1"/>
    <xf numFmtId="44" fontId="3" fillId="0" borderId="0" xfId="1" applyFont="1" applyFill="1" applyBorder="1"/>
    <xf numFmtId="44" fontId="8" fillId="0" borderId="0" xfId="1" applyFont="1" applyFill="1" applyBorder="1"/>
    <xf numFmtId="0" fontId="0" fillId="0" borderId="0" xfId="0" applyFill="1" applyBorder="1"/>
    <xf numFmtId="44" fontId="1" fillId="0" borderId="0" xfId="1" applyFill="1" applyBorder="1"/>
    <xf numFmtId="44" fontId="0" fillId="0" borderId="0" xfId="0" applyNumberFormat="1" applyFill="1" applyBorder="1"/>
    <xf numFmtId="0" fontId="2" fillId="0" borderId="0" xfId="0" applyFont="1" applyFill="1" applyBorder="1" applyProtection="1"/>
    <xf numFmtId="0" fontId="22" fillId="0" borderId="0" xfId="0" applyFont="1" applyFill="1" applyBorder="1" applyProtection="1"/>
    <xf numFmtId="0" fontId="21" fillId="0" borderId="0" xfId="0" applyFont="1" applyFill="1" applyBorder="1" applyAlignment="1" applyProtection="1">
      <alignment horizontal="right"/>
    </xf>
    <xf numFmtId="0" fontId="20" fillId="0" borderId="0" xfId="0" applyFont="1" applyFill="1" applyBorder="1" applyProtection="1"/>
    <xf numFmtId="44" fontId="1" fillId="0" borderId="0" xfId="1" applyFill="1" applyBorder="1" applyProtection="1"/>
    <xf numFmtId="166" fontId="1" fillId="0" borderId="0" xfId="1" applyNumberFormat="1" applyFill="1" applyBorder="1" applyProtection="1"/>
    <xf numFmtId="166" fontId="2" fillId="0" borderId="0" xfId="1" applyNumberFormat="1" applyFont="1" applyFill="1" applyBorder="1" applyProtection="1"/>
    <xf numFmtId="166" fontId="23" fillId="0" borderId="0" xfId="1" applyNumberFormat="1" applyFont="1" applyFill="1" applyBorder="1" applyProtection="1"/>
    <xf numFmtId="166" fontId="1" fillId="0" borderId="10" xfId="1" applyNumberFormat="1" applyFill="1" applyBorder="1" applyProtection="1"/>
    <xf numFmtId="166" fontId="20" fillId="0" borderId="0" xfId="0" applyNumberFormat="1" applyFont="1" applyFill="1" applyProtection="1"/>
    <xf numFmtId="0" fontId="0" fillId="0" borderId="0" xfId="0" applyFont="1" applyFill="1" applyBorder="1" applyProtection="1"/>
    <xf numFmtId="44" fontId="20" fillId="0" borderId="0" xfId="0" applyNumberFormat="1" applyFont="1" applyFill="1" applyProtection="1"/>
    <xf numFmtId="44" fontId="0" fillId="0" borderId="10" xfId="0" applyNumberFormat="1" applyFill="1" applyBorder="1" applyProtection="1"/>
    <xf numFmtId="166" fontId="23" fillId="0" borderId="0" xfId="0" applyNumberFormat="1" applyFont="1" applyFill="1" applyProtection="1"/>
    <xf numFmtId="14" fontId="2" fillId="2" borderId="0" xfId="0" applyNumberFormat="1" applyFont="1" applyFill="1" applyBorder="1" applyProtection="1">
      <protection locked="0"/>
    </xf>
    <xf numFmtId="14" fontId="17" fillId="2" borderId="0" xfId="10" applyNumberFormat="1" applyFont="1" applyFill="1" applyBorder="1" applyProtection="1">
      <protection locked="0"/>
    </xf>
    <xf numFmtId="44" fontId="14" fillId="0" borderId="0" xfId="1" applyFont="1" applyProtection="1"/>
    <xf numFmtId="14" fontId="2" fillId="0" borderId="0" xfId="0" applyNumberFormat="1" applyFont="1" applyFill="1" applyBorder="1" applyProtection="1"/>
    <xf numFmtId="14" fontId="11" fillId="0" borderId="0" xfId="10" applyNumberFormat="1" applyFont="1" applyFill="1" applyBorder="1" applyProtection="1"/>
    <xf numFmtId="44" fontId="2" fillId="0" borderId="0" xfId="1" applyFont="1" applyFill="1" applyBorder="1" applyProtection="1"/>
    <xf numFmtId="44" fontId="3" fillId="0" borderId="0" xfId="1" applyFont="1" applyFill="1" applyBorder="1" applyProtection="1"/>
    <xf numFmtId="44" fontId="3" fillId="0" borderId="0" xfId="1" applyFont="1" applyFill="1" applyProtection="1"/>
    <xf numFmtId="44" fontId="2" fillId="0" borderId="0" xfId="1" applyFont="1" applyFill="1" applyProtection="1"/>
    <xf numFmtId="0" fontId="0" fillId="0" borderId="2" xfId="0" applyBorder="1"/>
    <xf numFmtId="0" fontId="2" fillId="0" borderId="2" xfId="0" applyFont="1" applyBorder="1"/>
    <xf numFmtId="0" fontId="2" fillId="0" borderId="2" xfId="0" applyFont="1" applyBorder="1" applyProtection="1">
      <protection locked="0"/>
    </xf>
    <xf numFmtId="0" fontId="8" fillId="0" borderId="1" xfId="0" applyFont="1" applyFill="1" applyBorder="1"/>
    <xf numFmtId="0" fontId="24" fillId="0" borderId="1" xfId="0" applyFont="1" applyBorder="1"/>
    <xf numFmtId="0" fontId="24" fillId="0" borderId="1" xfId="0" applyFont="1" applyFill="1" applyBorder="1"/>
    <xf numFmtId="0" fontId="2" fillId="0" borderId="1" xfId="0" applyFont="1" applyFill="1" applyBorder="1" applyProtection="1">
      <protection locked="0"/>
    </xf>
    <xf numFmtId="0" fontId="9" fillId="5" borderId="2" xfId="0" applyFont="1" applyFill="1" applyBorder="1"/>
    <xf numFmtId="0" fontId="0" fillId="0" borderId="8" xfId="0" applyBorder="1"/>
    <xf numFmtId="0" fontId="2" fillId="0" borderId="8" xfId="0" applyFont="1" applyFill="1" applyBorder="1"/>
    <xf numFmtId="44" fontId="9" fillId="5" borderId="8" xfId="0" applyNumberFormat="1" applyFont="1" applyFill="1" applyBorder="1"/>
    <xf numFmtId="44" fontId="1" fillId="0" borderId="8" xfId="1" applyNumberFormat="1" applyFill="1" applyBorder="1" applyProtection="1">
      <protection locked="0"/>
    </xf>
    <xf numFmtId="44" fontId="2" fillId="0" borderId="8" xfId="1" applyFont="1" applyBorder="1" applyProtection="1">
      <protection locked="0"/>
    </xf>
    <xf numFmtId="44" fontId="1" fillId="0" borderId="8" xfId="1" applyBorder="1" applyProtection="1">
      <protection locked="0"/>
    </xf>
    <xf numFmtId="44" fontId="2" fillId="0" borderId="8" xfId="1" applyNumberFormat="1" applyFont="1" applyBorder="1" applyProtection="1">
      <protection locked="0"/>
    </xf>
    <xf numFmtId="0" fontId="0" fillId="0" borderId="0" xfId="0" applyBorder="1"/>
    <xf numFmtId="0" fontId="0" fillId="6" borderId="0" xfId="0" applyFill="1" applyBorder="1"/>
    <xf numFmtId="0" fontId="9" fillId="6" borderId="0" xfId="0" applyFont="1" applyFill="1" applyBorder="1"/>
    <xf numFmtId="44" fontId="9" fillId="5" borderId="8" xfId="1" applyFont="1" applyFill="1" applyBorder="1"/>
    <xf numFmtId="44" fontId="1" fillId="0" borderId="8" xfId="1" applyFill="1" applyBorder="1" applyProtection="1">
      <protection locked="0"/>
    </xf>
    <xf numFmtId="44" fontId="2" fillId="0" borderId="8" xfId="1" applyFont="1" applyFill="1" applyBorder="1" applyProtection="1">
      <protection locked="0"/>
    </xf>
    <xf numFmtId="0" fontId="24" fillId="0" borderId="2" xfId="0" applyFont="1" applyBorder="1"/>
    <xf numFmtId="44" fontId="2" fillId="4" borderId="1" xfId="1" applyFont="1" applyFill="1" applyBorder="1"/>
    <xf numFmtId="14" fontId="0" fillId="5" borderId="2" xfId="0" applyNumberFormat="1" applyFill="1" applyBorder="1" applyProtection="1">
      <protection locked="0"/>
    </xf>
    <xf numFmtId="44" fontId="2" fillId="5" borderId="8" xfId="1" applyNumberFormat="1" applyFont="1" applyFill="1" applyBorder="1" applyProtection="1">
      <protection locked="0"/>
    </xf>
    <xf numFmtId="44" fontId="6" fillId="8" borderId="2" xfId="1" applyNumberFormat="1" applyFont="1" applyFill="1" applyBorder="1" applyAlignment="1" applyProtection="1">
      <alignment horizontal="left"/>
    </xf>
    <xf numFmtId="44" fontId="7" fillId="8" borderId="2" xfId="1" applyFont="1" applyFill="1" applyBorder="1" applyAlignment="1" applyProtection="1">
      <alignment horizontal="left" vertical="center" wrapText="1"/>
    </xf>
    <xf numFmtId="44" fontId="4" fillId="8" borderId="2" xfId="11" applyNumberFormat="1" applyFont="1" applyFill="1" applyBorder="1" applyAlignment="1" applyProtection="1">
      <alignment horizontal="left" vertical="center" wrapText="1"/>
    </xf>
    <xf numFmtId="44" fontId="4" fillId="8" borderId="9" xfId="1" applyNumberFormat="1" applyFont="1" applyFill="1" applyBorder="1" applyAlignment="1" applyProtection="1">
      <alignment horizontal="left"/>
    </xf>
    <xf numFmtId="44" fontId="4" fillId="12" borderId="2" xfId="1" applyNumberFormat="1" applyFont="1" applyFill="1" applyBorder="1" applyAlignment="1" applyProtection="1">
      <alignment horizontal="center"/>
      <protection locked="0"/>
    </xf>
    <xf numFmtId="44" fontId="4" fillId="12" borderId="9" xfId="1" applyNumberFormat="1" applyFont="1" applyFill="1" applyBorder="1" applyAlignment="1" applyProtection="1">
      <alignment horizontal="center"/>
      <protection locked="0"/>
    </xf>
    <xf numFmtId="1" fontId="19" fillId="11" borderId="0" xfId="0" applyNumberFormat="1" applyFont="1" applyFill="1" applyAlignment="1" applyProtection="1">
      <alignment horizontal="center"/>
      <protection locked="0"/>
    </xf>
    <xf numFmtId="0" fontId="18" fillId="13" borderId="0" xfId="0" applyFont="1" applyFill="1" applyAlignment="1" applyProtection="1">
      <alignment horizontal="center"/>
    </xf>
    <xf numFmtId="0" fontId="10" fillId="2" borderId="0" xfId="0" applyFont="1" applyFill="1" applyAlignment="1" applyProtection="1">
      <alignment horizontal="center"/>
    </xf>
    <xf numFmtId="0" fontId="10" fillId="9" borderId="0" xfId="0" applyFont="1" applyFill="1" applyAlignment="1" applyProtection="1">
      <alignment horizontal="center"/>
      <protection locked="0"/>
    </xf>
    <xf numFmtId="0" fontId="0" fillId="0" borderId="2" xfId="0" applyBorder="1" applyAlignment="1">
      <alignment horizontal="center"/>
    </xf>
    <xf numFmtId="0" fontId="9" fillId="5" borderId="2" xfId="0" applyFont="1" applyFill="1" applyBorder="1" applyAlignment="1">
      <alignment horizontal="center"/>
    </xf>
    <xf numFmtId="0" fontId="24" fillId="0" borderId="2" xfId="0" applyFont="1" applyBorder="1" applyAlignment="1">
      <alignment horizontal="center"/>
    </xf>
  </cellXfs>
  <cellStyles count="12">
    <cellStyle name="Comma" xfId="10" builtinId="3"/>
    <cellStyle name="Currency" xfId="1" builtinId="4"/>
    <cellStyle name="Currency 2" xfId="9"/>
    <cellStyle name="DataPilot Category" xfId="5"/>
    <cellStyle name="DataPilot Corner" xfId="2"/>
    <cellStyle name="DataPilot Field" xfId="4"/>
    <cellStyle name="DataPilot Result" xfId="7"/>
    <cellStyle name="DataPilot Title" xfId="6"/>
    <cellStyle name="DataPilot Value" xfId="3"/>
    <cellStyle name="Normal" xfId="0" builtinId="0"/>
    <cellStyle name="Normal 2" xfId="8"/>
    <cellStyle name="Percent" xfId="11" builtinId="5"/>
  </cellStyles>
  <dxfs count="3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4" formatCode="_-&quot;$&quot;* #,##0.00_-;\-&quot;$&quot;* #,##0.00_-;_-&quot;$&quot;* &quot;-&quot;??_-;_-@_-"/>
      <fill>
        <patternFill patternType="solid">
          <fgColor theme="4"/>
          <bgColor theme="6" tint="-0.249977111117893"/>
        </patternFill>
      </fill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4" formatCode="_-&quot;$&quot;* #,##0.00_-;\-&quot;$&quot;* #,##0.00_-;_-&quot;$&quot;* &quot;-&quot;??_-;_-@_-"/>
      <fill>
        <patternFill patternType="solid">
          <fgColor theme="4"/>
          <bgColor theme="6" tint="-0.249977111117893"/>
        </patternFill>
      </fill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4" formatCode="_-&quot;$&quot;* #,##0.00_-;\-&quot;$&quot;* #,##0.00_-;_-&quot;$&quot;* &quot;-&quot;??_-;_-@_-"/>
      <fill>
        <patternFill patternType="solid">
          <fgColor theme="4"/>
          <bgColor theme="6" tint="-0.249977111117893"/>
        </patternFill>
      </fill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4" formatCode="_-&quot;$&quot;* #,##0.00_-;\-&quot;$&quot;* #,##0.00_-;_-&quot;$&quot;* &quot;-&quot;??_-;_-@_-"/>
      <fill>
        <patternFill patternType="solid">
          <fgColor theme="4"/>
          <bgColor theme="6" tint="-0.249977111117893"/>
        </patternFill>
      </fill>
      <border diagonalUp="0" diagonalDown="0" outline="0">
        <left/>
        <right/>
        <top style="thin">
          <color auto="1"/>
        </top>
        <bottom style="thin">
          <color auto="1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4" formatCode="_-&quot;$&quot;* #,##0.00_-;\-&quot;$&quot;* #,##0.00_-;_-&quot;$&quot;* &quot;-&quot;??_-;_-@_-"/>
      <fill>
        <patternFill patternType="solid">
          <fgColor theme="4"/>
          <bgColor rgb="FFFFFFCC"/>
        </patternFill>
      </fill>
      <border diagonalUp="0" diagonalDown="0" outline="0">
        <left/>
        <right/>
        <top style="thin">
          <color auto="1"/>
        </top>
        <bottom style="thin">
          <color auto="1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4" formatCode="_-&quot;$&quot;* #,##0.00_-;\-&quot;$&quot;* #,##0.00_-;_-&quot;$&quot;* &quot;-&quot;??_-;_-@_-"/>
      <fill>
        <patternFill patternType="solid">
          <fgColor theme="4"/>
          <bgColor rgb="FFFFFFCC"/>
        </patternFill>
      </fill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4" formatCode="_-&quot;$&quot;* #,##0.00_-;\-&quot;$&quot;* #,##0.00_-;_-&quot;$&quot;* &quot;-&quot;??_-;_-@_-"/>
      <fill>
        <patternFill patternType="solid">
          <fgColor theme="4"/>
          <bgColor rgb="FFFFFFCC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/>
          <bgColor rgb="FFFFFFCC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4" formatCode="_-&quot;$&quot;* #,##0.00_-;\-&quot;$&quot;* #,##0.00_-;_-&quot;$&quot;* &quot;-&quot;??_-;_-@_-"/>
      <fill>
        <patternFill patternType="solid">
          <fgColor theme="4"/>
          <bgColor rgb="FFFFFFCC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4" formatCode="_-&quot;$&quot;* #,##0.00_-;\-&quot;$&quot;* #,##0.00_-;_-&quot;$&quot;* &quot;-&quot;??_-;_-@_-"/>
      <fill>
        <patternFill patternType="solid">
          <fgColor theme="4"/>
          <bgColor theme="9" tint="0.5999938962981048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4" formatCode="_-&quot;$&quot;* #,##0.00_-;\-&quot;$&quot;* #,##0.00_-;_-&quot;$&quot;* &quot;-&quot;??_-;_-@_-"/>
      <fill>
        <patternFill patternType="solid">
          <fgColor theme="4"/>
          <bgColor theme="9" tint="0.5999938962981048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4" formatCode="_-&quot;$&quot;* #,##0.00_-;\-&quot;$&quot;* #,##0.00_-;_-&quot;$&quot;* &quot;-&quot;??_-;_-@_-"/>
      <fill>
        <patternFill patternType="solid">
          <fgColor theme="4"/>
          <bgColor theme="9" tint="0.5999938962981048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4" formatCode="_-&quot;$&quot;* #,##0.00_-;\-&quot;$&quot;* #,##0.00_-;_-&quot;$&quot;* &quot;-&quot;??_-;_-@_-"/>
      <fill>
        <patternFill patternType="solid">
          <fgColor theme="4"/>
          <bgColor theme="9" tint="0.5999938962981048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4" formatCode="_-&quot;$&quot;* #,##0.00_-;\-&quot;$&quot;* #,##0.00_-;_-&quot;$&quot;* &quot;-&quot;??_-;_-@_-"/>
      <fill>
        <patternFill patternType="solid">
          <fgColor theme="4"/>
          <bgColor theme="9" tint="0.5999938962981048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4" formatCode="_-&quot;$&quot;* #,##0.00_-;\-&quot;$&quot;* #,##0.00_-;_-&quot;$&quot;* &quot;-&quot;??_-;_-@_-"/>
      <fill>
        <patternFill patternType="solid">
          <fgColor theme="4"/>
          <bgColor theme="9" tint="0.5999938962981048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4" formatCode="_-&quot;$&quot;* #,##0.00_-;\-&quot;$&quot;* #,##0.00_-;_-&quot;$&quot;* &quot;-&quot;??_-;_-@_-"/>
      <fill>
        <patternFill patternType="solid">
          <fgColor theme="4"/>
          <bgColor theme="8" tint="0.79998168889431442"/>
        </patternFill>
      </fill>
      <alignment horizontal="left" textRotation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fill>
        <patternFill patternType="solid">
          <fgColor theme="4"/>
          <bgColor theme="8" tint="0.79998168889431442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fill>
        <patternFill patternType="solid">
          <fgColor theme="4"/>
          <bgColor theme="8" tint="0.79998168889431442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general" vertical="bottom" textRotation="0" wrapText="1" relativeIndent="0" justifyLastLine="0" shrinkToFit="0" readingOrder="0"/>
      <border diagonalUp="0" diagonalDown="0" outline="0">
        <left/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fill>
        <patternFill patternType="solid">
          <fgColor theme="4"/>
          <bgColor theme="8" tint="0.79998168889431442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general" vertical="bottom" textRotation="0" wrapText="1" relativeIndent="0" justifyLastLine="0" shrinkToFit="0" readingOrder="0"/>
      <border diagonalUp="0" diagonalDown="0" outline="0">
        <left/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theme="4"/>
          <bgColor theme="8" tint="0.79998168889431442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/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/>
          <bgColor theme="8" tint="0.79998168889431442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/>
        <right style="thin">
          <color theme="0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theme="4"/>
          <bgColor theme="6" tint="0.79998168889431442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/>
        <right style="thin">
          <color theme="0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fill>
        <patternFill patternType="solid">
          <fgColor theme="4"/>
          <bgColor theme="6" tint="0.79998168889431442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/>
        <right style="thin">
          <color theme="0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dd/mm/yy;@"/>
      <fill>
        <patternFill patternType="solid">
          <fgColor theme="4"/>
          <bgColor theme="6" tint="0.79998168889431442"/>
        </patternFill>
      </fill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numFmt numFmtId="34" formatCode="_-&quot;$&quot;* #,##0.00_-;\-&quot;$&quot;* #,##0.00_-;_-&quot;$&quot;* &quot;-&quot;??_-;_-@_-"/>
      <fill>
        <gradientFill degree="90">
          <stop position="0">
            <color theme="0"/>
          </stop>
          <stop position="1">
            <color theme="0"/>
          </stop>
        </gradientFill>
      </fill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4" formatCode="_-&quot;$&quot;* #,##0.00_-;\-&quot;$&quot;* #,##0.00_-;_-&quot;$&quot;* &quot;-&quot;??_-;_-@_-"/>
      <fill>
        <patternFill patternType="solid">
          <fgColor theme="4"/>
          <bgColor theme="8" tint="0.79998168889431442"/>
        </patternFill>
      </fill>
    </dxf>
    <dxf>
      <border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numFmt numFmtId="34" formatCode="_-&quot;$&quot;* #,##0.00_-;\-&quot;$&quot;* #,##0.00_-;_-&quot;$&quot;* &quot;-&quot;??_-;_-@_-"/>
      <fill>
        <patternFill patternType="solid">
          <fgColor theme="4"/>
          <bgColor theme="4" tint="-0.249977111117893"/>
        </patternFill>
      </fill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 style="thin">
          <color auto="1"/>
        </horizontal>
      </border>
    </dxf>
  </dxfs>
  <tableStyles count="0" defaultTableStyle="TableStyleMedium9" defaultPivotStyle="PivotStyleLight16"/>
  <colors>
    <mruColors>
      <color rgb="FFFFFFCC"/>
      <color rgb="FFFFFF66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1" name="Table1" displayName="Table1" ref="A2:X618" headerRowDxfId="34" dataDxfId="32" totalsRowDxfId="30" headerRowBorderDxfId="33" tableBorderDxfId="31" headerRowCellStyle="Currency">
  <autoFilter ref="A2:X618"/>
  <sortState ref="A2:S617">
    <sortCondition ref="A1:A617"/>
  </sortState>
  <tableColumns count="24">
    <tableColumn id="1" name="Date" totalsRowLabel="Total" dataDxfId="29" totalsRowDxfId="28"/>
    <tableColumn id="2" name="Details" dataDxfId="27" totalsRowDxfId="26"/>
    <tableColumn id="3" name="Ref" dataDxfId="25" totalsRowDxfId="24"/>
    <tableColumn id="4" name="Donations, Funding etc" dataDxfId="23" totalsRowDxfId="22"/>
    <tableColumn id="5" name="Member Fees, Subscriptions etc" dataDxfId="21" totalsRowDxfId="20">
      <calculatedColumnFormula>LOOKUP(D43,'Income-Expenditure'!A:A,'Income-Expenditure'!B:B)</calculatedColumnFormula>
    </tableColumn>
    <tableColumn id="16" name="Non-member Fees, Sales etc" dataDxfId="19" totalsRowDxfId="18">
      <calculatedColumnFormula>LOOKUP(Table1[[#This Row],[Donations, Funding etc]],'Income-Expenditure'!A:A,'Income-Expenditure'!D:D)</calculatedColumnFormula>
    </tableColumn>
    <tableColumn id="19" name="Interest, Investment" dataDxfId="17"/>
    <tableColumn id="25" name="Sale of Assets" dataDxfId="16"/>
    <tableColumn id="18" name="Total Income" dataDxfId="15" dataCellStyle="Currency">
      <calculatedColumnFormula>SUM(Table1[[#This Row],[Donations, Funding etc]:[Sale of Assets]])</calculatedColumnFormula>
    </tableColumn>
    <tableColumn id="15" name="Fundraising-Related" dataDxfId="14" dataCellStyle="Currency">
      <calculatedColumnFormula>IF(Table1[[#This Row],[Non-member Fees, Sales etc]],Table1[[#This Row],[Total Income]]-(Table1[[#This Row],[Total Income]]/1.15),Table1[[#This Row],[Total Income]])</calculatedColumnFormula>
    </tableColumn>
    <tableColumn id="24" name="Volunteers/Employees" dataDxfId="13" dataCellStyle="Currency"/>
    <tableColumn id="23" name="Donations Given" dataDxfId="12" dataCellStyle="Currency"/>
    <tableColumn id="22" name="All Other Operating" dataDxfId="11" dataCellStyle="Currency"/>
    <tableColumn id="21" name="Purchase of Assets" dataDxfId="10" dataCellStyle="Currency"/>
    <tableColumn id="20" name="Total Expenditure" dataDxfId="9" dataCellStyle="Currency">
      <calculatedColumnFormula>SUM(Table1[[#This Row],[Fundraising-Related]:[Purchase of Assets]])</calculatedColumnFormula>
    </tableColumn>
    <tableColumn id="17" name="Total Transactions" dataDxfId="8" dataCellStyle="Currency">
      <calculatedColumnFormula>Table1[[#This Row],[Total Income]]-Table1[[#This Row],[Total Expenditure]]</calculatedColumnFormula>
    </tableColumn>
    <tableColumn id="10" name="Banked? " dataDxfId="7"/>
    <tableColumn id="9" name="1st Bank Account" dataDxfId="6">
      <calculatedColumnFormula>IF(Q3="c",R2+Table1[[#This Row],[Total Income]],R2)</calculatedColumnFormula>
    </tableColumn>
    <tableColumn id="8" name="2nd Bank Account" dataDxfId="5">
      <calculatedColumnFormula>IF(Q3="p1",S2+Table1[Total Income],S2)</calculatedColumnFormula>
    </tableColumn>
    <tableColumn id="7" name="3rd Bank Account" dataDxfId="4">
      <calculatedColumnFormula>IF(Q3="p2",T2+Table1[Total Income],T2)</calculatedColumnFormula>
    </tableColumn>
    <tableColumn id="6" name="Grant 1" dataDxfId="3" dataCellStyle="Currency"/>
    <tableColumn id="12" name="Amount1" dataDxfId="2" dataCellStyle="Currency">
      <calculatedColumnFormula>Table1[[#This Row],[Total Transactions]]</calculatedColumnFormula>
    </tableColumn>
    <tableColumn id="13" name="Grant 2" dataDxfId="1" dataCellStyle="Currency"/>
    <tableColumn id="14" name="Amount2" dataDxfId="0" dataCellStyle="Currency">
      <calculatedColumnFormula>Table1[[#This Row],[Total Transactions]]-Table1[[#This Row],[Amount1]]</calculatedColumnFormula>
    </tableColumn>
  </tableColumns>
  <tableStyleInfo name="TableStyleDark4" showFirstColumn="0" showLastColumn="0" showRowStripes="1" showColumnStripes="1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C00000"/>
  </sheetPr>
  <dimension ref="A1:BZ1868"/>
  <sheetViews>
    <sheetView tabSelected="1" topLeftCell="E1" zoomScaleNormal="100" workbookViewId="0">
      <pane ySplit="2" topLeftCell="A3" activePane="bottomLeft" state="frozen"/>
      <selection pane="bottomLeft" activeCell="U551" sqref="U551"/>
    </sheetView>
  </sheetViews>
  <sheetFormatPr defaultColWidth="11.5703125" defaultRowHeight="12.75" x14ac:dyDescent="0.2"/>
  <cols>
    <col min="1" max="1" width="11.140625" style="35" customWidth="1"/>
    <col min="2" max="2" width="35.85546875" style="5" bestFit="1" customWidth="1"/>
    <col min="3" max="3" width="9.7109375" style="5" customWidth="1"/>
    <col min="4" max="4" width="29.140625" style="9" customWidth="1"/>
    <col min="5" max="5" width="28.5703125" style="6" customWidth="1"/>
    <col min="6" max="6" width="24.85546875" style="78" customWidth="1"/>
    <col min="7" max="8" width="22.28515625" style="60" customWidth="1"/>
    <col min="9" max="9" width="20.85546875" style="128" customWidth="1"/>
    <col min="10" max="10" width="25.85546875" style="80" customWidth="1"/>
    <col min="11" max="11" width="28.42578125" style="80" customWidth="1"/>
    <col min="12" max="12" width="22.28515625" style="80" customWidth="1"/>
    <col min="13" max="13" width="25.85546875" style="80" customWidth="1"/>
    <col min="14" max="14" width="21.28515625" style="80" customWidth="1"/>
    <col min="15" max="15" width="21.5703125" style="80" customWidth="1"/>
    <col min="16" max="16" width="19.42578125" style="128" customWidth="1"/>
    <col min="17" max="17" width="9.85546875" style="24" customWidth="1"/>
    <col min="18" max="19" width="16" style="24" customWidth="1"/>
    <col min="20" max="20" width="15.7109375" style="24" customWidth="1"/>
    <col min="21" max="21" width="11.5703125" style="58"/>
    <col min="22" max="22" width="16.28515625" style="58" customWidth="1"/>
    <col min="23" max="23" width="21.5703125" style="48" customWidth="1"/>
  </cols>
  <sheetData>
    <row r="1" spans="1:24" ht="20.25" x14ac:dyDescent="0.3">
      <c r="D1" s="202" t="s">
        <v>22</v>
      </c>
      <c r="E1" s="202"/>
      <c r="F1" s="202"/>
      <c r="G1" s="202"/>
      <c r="H1" s="202"/>
      <c r="I1" s="202"/>
      <c r="J1" s="203" t="s">
        <v>29</v>
      </c>
      <c r="K1" s="203"/>
      <c r="L1" s="203"/>
      <c r="M1" s="203"/>
      <c r="N1" s="203"/>
      <c r="O1" s="203"/>
      <c r="P1" s="204" t="s">
        <v>34</v>
      </c>
      <c r="Q1" s="204"/>
      <c r="R1" s="204"/>
      <c r="S1" s="204"/>
      <c r="T1" s="204"/>
      <c r="U1" s="205" t="s">
        <v>35</v>
      </c>
      <c r="V1" s="205"/>
      <c r="W1" s="205"/>
      <c r="X1" s="205"/>
    </row>
    <row r="2" spans="1:24" s="5" customFormat="1" ht="25.5" x14ac:dyDescent="0.2">
      <c r="A2" s="96" t="s">
        <v>0</v>
      </c>
      <c r="B2" s="97" t="s">
        <v>1</v>
      </c>
      <c r="C2" s="97" t="s">
        <v>2</v>
      </c>
      <c r="D2" s="41" t="s">
        <v>18</v>
      </c>
      <c r="E2" s="42" t="s">
        <v>19</v>
      </c>
      <c r="F2" s="76" t="s">
        <v>20</v>
      </c>
      <c r="G2" s="76" t="s">
        <v>21</v>
      </c>
      <c r="H2" s="76" t="s">
        <v>23</v>
      </c>
      <c r="I2" s="129" t="s">
        <v>17</v>
      </c>
      <c r="J2" s="92" t="s">
        <v>24</v>
      </c>
      <c r="K2" s="92" t="s">
        <v>25</v>
      </c>
      <c r="L2" s="92" t="s">
        <v>26</v>
      </c>
      <c r="M2" s="92" t="s">
        <v>27</v>
      </c>
      <c r="N2" s="92" t="s">
        <v>28</v>
      </c>
      <c r="O2" s="92" t="s">
        <v>16</v>
      </c>
      <c r="P2" s="124" t="s">
        <v>30</v>
      </c>
      <c r="Q2" s="95" t="s">
        <v>14</v>
      </c>
      <c r="R2" s="93" t="s">
        <v>31</v>
      </c>
      <c r="S2" s="94" t="s">
        <v>32</v>
      </c>
      <c r="T2" s="94" t="s">
        <v>33</v>
      </c>
      <c r="U2" s="53" t="s">
        <v>5</v>
      </c>
      <c r="V2" s="53" t="s">
        <v>13</v>
      </c>
      <c r="W2" s="53" t="s">
        <v>6</v>
      </c>
      <c r="X2" s="54" t="s">
        <v>7</v>
      </c>
    </row>
    <row r="3" spans="1:24" x14ac:dyDescent="0.2">
      <c r="A3" s="116" t="s">
        <v>36</v>
      </c>
      <c r="B3" s="132" t="s">
        <v>15</v>
      </c>
      <c r="C3" s="117"/>
      <c r="D3" s="118"/>
      <c r="E3" s="119"/>
      <c r="F3" s="120"/>
      <c r="G3" s="120"/>
      <c r="H3" s="120"/>
      <c r="I3" s="130"/>
      <c r="J3" s="112"/>
      <c r="K3" s="112"/>
      <c r="L3" s="112"/>
      <c r="M3" s="112"/>
      <c r="N3" s="112"/>
      <c r="O3" s="112"/>
      <c r="P3" s="121"/>
      <c r="Q3" s="131"/>
      <c r="R3" s="114"/>
      <c r="S3" s="114"/>
      <c r="T3" s="114"/>
      <c r="U3" s="55"/>
      <c r="V3" s="55">
        <f>Table1[[#This Row],[Total Transactions]]</f>
        <v>0</v>
      </c>
      <c r="W3" s="55"/>
      <c r="X3" s="55">
        <f>Table1[[#This Row],[Total Transactions]]-Table1[[#This Row],[Amount1]]</f>
        <v>0</v>
      </c>
    </row>
    <row r="4" spans="1:24" x14ac:dyDescent="0.2">
      <c r="A4" s="98"/>
      <c r="B4" s="99"/>
      <c r="C4" s="100"/>
      <c r="D4" s="43"/>
      <c r="E4" s="77"/>
      <c r="F4" s="77"/>
      <c r="G4" s="77"/>
      <c r="H4" s="77"/>
      <c r="I4" s="196">
        <f>SUM(Table1[[#This Row],[Donations, Funding etc]:[Sale of Assets]])</f>
        <v>0</v>
      </c>
      <c r="J4" s="200"/>
      <c r="K4" s="200"/>
      <c r="L4" s="200"/>
      <c r="M4" s="200"/>
      <c r="N4" s="200"/>
      <c r="O4" s="112">
        <f>SUM(Table1[[#This Row],[Fundraising-Related]:[Purchase of Assets]])</f>
        <v>0</v>
      </c>
      <c r="P4" s="123">
        <f>Table1[[#This Row],[Total Income]]-Table1[[#This Row],[Total Expenditure]]</f>
        <v>0</v>
      </c>
      <c r="Q4" s="131"/>
      <c r="R4" s="115">
        <f>IF(Q4=1,R3+Table1[[#This Row],[Total Transactions]],R3)</f>
        <v>0</v>
      </c>
      <c r="S4" s="115">
        <f>IF(Q4=2,S3+Table1[[#This Row],[Total Transactions]],S3)</f>
        <v>0</v>
      </c>
      <c r="T4" s="115">
        <f>IF(Q4=3,T3+Table1[[#This Row],[Total Transactions]],T3)</f>
        <v>0</v>
      </c>
      <c r="U4" s="56"/>
      <c r="V4" s="55">
        <f>Table1[[#This Row],[Total Transactions]]</f>
        <v>0</v>
      </c>
      <c r="W4" s="56"/>
      <c r="X4" s="55">
        <f>Table1[[#This Row],[Total Transactions]]-Table1[[#This Row],[Amount1]]</f>
        <v>0</v>
      </c>
    </row>
    <row r="5" spans="1:24" x14ac:dyDescent="0.2">
      <c r="A5" s="98"/>
      <c r="B5" s="99"/>
      <c r="C5" s="100"/>
      <c r="D5" s="43"/>
      <c r="E5" s="77"/>
      <c r="F5" s="77"/>
      <c r="G5" s="77"/>
      <c r="H5" s="77"/>
      <c r="I5" s="196">
        <f>SUM(Table1[[#This Row],[Donations, Funding etc]:[Sale of Assets]])</f>
        <v>0</v>
      </c>
      <c r="J5" s="200"/>
      <c r="K5" s="200"/>
      <c r="L5" s="200"/>
      <c r="M5" s="200"/>
      <c r="N5" s="200"/>
      <c r="O5" s="112">
        <f>SUM(Table1[[#This Row],[Fundraising-Related]:[Purchase of Assets]])</f>
        <v>0</v>
      </c>
      <c r="P5" s="123">
        <f>Table1[[#This Row],[Total Income]]-Table1[[#This Row],[Total Expenditure]]</f>
        <v>0</v>
      </c>
      <c r="Q5" s="131"/>
      <c r="R5" s="115">
        <f>IF(Q5=1,R4+Table1[[#This Row],[Total Transactions]],R4)</f>
        <v>0</v>
      </c>
      <c r="S5" s="115">
        <f>IF(Q5=2,S4+Table1[[#This Row],[Total Transactions]],S4)</f>
        <v>0</v>
      </c>
      <c r="T5" s="115">
        <f>IF(Q5=3,T4+Table1[[#This Row],[Total Transactions]],T4)</f>
        <v>0</v>
      </c>
      <c r="U5" s="56"/>
      <c r="V5" s="55">
        <f>Table1[[#This Row],[Total Transactions]]</f>
        <v>0</v>
      </c>
      <c r="W5" s="56"/>
      <c r="X5" s="55">
        <f>Table1[[#This Row],[Total Transactions]]-Table1[[#This Row],[Amount1]]</f>
        <v>0</v>
      </c>
    </row>
    <row r="6" spans="1:24" x14ac:dyDescent="0.2">
      <c r="A6" s="98"/>
      <c r="B6" s="99"/>
      <c r="C6" s="100"/>
      <c r="D6" s="43"/>
      <c r="E6" s="77"/>
      <c r="F6" s="77"/>
      <c r="G6" s="77"/>
      <c r="H6" s="77"/>
      <c r="I6" s="130">
        <f>SUM(Table1[[#This Row],[Donations, Funding etc]:[Sale of Assets]])</f>
        <v>0</v>
      </c>
      <c r="J6" s="200"/>
      <c r="K6" s="200"/>
      <c r="L6" s="200"/>
      <c r="M6" s="200"/>
      <c r="N6" s="200"/>
      <c r="O6" s="112">
        <f>SUM(Table1[[#This Row],[Fundraising-Related]:[Purchase of Assets]])</f>
        <v>0</v>
      </c>
      <c r="P6" s="121">
        <f>Table1[[#This Row],[Total Income]]-Table1[[#This Row],[Total Expenditure]]</f>
        <v>0</v>
      </c>
      <c r="Q6" s="131"/>
      <c r="R6" s="115">
        <f>IF(Q6=1,R5+Table1[[#This Row],[Total Transactions]],R5)</f>
        <v>0</v>
      </c>
      <c r="S6" s="115">
        <f>IF(Q6=2,S5+Table1[[#This Row],[Total Transactions]],S5)</f>
        <v>0</v>
      </c>
      <c r="T6" s="115">
        <f>IF(Q6=3,T5+Table1[[#This Row],[Total Transactions]],T5)</f>
        <v>0</v>
      </c>
      <c r="U6" s="56"/>
      <c r="V6" s="55">
        <f>Table1[[#This Row],[Total Transactions]]</f>
        <v>0</v>
      </c>
      <c r="W6" s="56"/>
      <c r="X6" s="55">
        <f>Table1[[#This Row],[Total Transactions]]-Table1[[#This Row],[Amount1]]</f>
        <v>0</v>
      </c>
    </row>
    <row r="7" spans="1:24" x14ac:dyDescent="0.2">
      <c r="A7" s="98"/>
      <c r="B7" s="99"/>
      <c r="C7" s="100"/>
      <c r="D7" s="43"/>
      <c r="E7" s="77"/>
      <c r="F7" s="77"/>
      <c r="G7" s="77"/>
      <c r="H7" s="77"/>
      <c r="I7" s="130">
        <f>SUM(Table1[[#This Row],[Donations, Funding etc]:[Sale of Assets]])</f>
        <v>0</v>
      </c>
      <c r="J7" s="200"/>
      <c r="K7" s="200"/>
      <c r="L7" s="200"/>
      <c r="M7" s="200"/>
      <c r="N7" s="200"/>
      <c r="O7" s="112">
        <f>SUM(Table1[[#This Row],[Fundraising-Related]:[Purchase of Assets]])</f>
        <v>0</v>
      </c>
      <c r="P7" s="121">
        <f>Table1[[#This Row],[Total Income]]-Table1[[#This Row],[Total Expenditure]]</f>
        <v>0</v>
      </c>
      <c r="Q7" s="131"/>
      <c r="R7" s="115">
        <f>IF(Q7=1,R6+Table1[[#This Row],[Total Transactions]],R6)</f>
        <v>0</v>
      </c>
      <c r="S7" s="115">
        <f>IF(Q7=2,S6+Table1[[#This Row],[Total Transactions]],S6)</f>
        <v>0</v>
      </c>
      <c r="T7" s="115">
        <f>IF(Q7=3,T6+Table1[[#This Row],[Total Transactions]],T6)</f>
        <v>0</v>
      </c>
      <c r="U7" s="56"/>
      <c r="V7" s="55">
        <f>Table1[[#This Row],[Total Transactions]]</f>
        <v>0</v>
      </c>
      <c r="W7" s="56"/>
      <c r="X7" s="55">
        <f>Table1[[#This Row],[Total Transactions]]-Table1[[#This Row],[Amount1]]</f>
        <v>0</v>
      </c>
    </row>
    <row r="8" spans="1:24" x14ac:dyDescent="0.2">
      <c r="A8" s="98"/>
      <c r="B8" s="99"/>
      <c r="C8" s="100"/>
      <c r="D8" s="43"/>
      <c r="E8" s="77"/>
      <c r="F8" s="77"/>
      <c r="G8" s="77"/>
      <c r="H8" s="77"/>
      <c r="I8" s="196">
        <f>SUM(Table1[[#This Row],[Donations, Funding etc]:[Sale of Assets]])</f>
        <v>0</v>
      </c>
      <c r="J8" s="200"/>
      <c r="K8" s="200"/>
      <c r="L8" s="200"/>
      <c r="M8" s="200"/>
      <c r="N8" s="200"/>
      <c r="O8" s="112">
        <f>SUM(Table1[[#This Row],[Fundraising-Related]:[Purchase of Assets]])</f>
        <v>0</v>
      </c>
      <c r="P8" s="121">
        <f>Table1[[#This Row],[Total Income]]-Table1[[#This Row],[Total Expenditure]]</f>
        <v>0</v>
      </c>
      <c r="Q8" s="131"/>
      <c r="R8" s="115">
        <f>IF(Q8=1,R7+Table1[[#This Row],[Total Transactions]],R7)</f>
        <v>0</v>
      </c>
      <c r="S8" s="115">
        <f>IF(Q8=2,S7+Table1[[#This Row],[Total Transactions]],S7)</f>
        <v>0</v>
      </c>
      <c r="T8" s="115">
        <f>IF(Q8=3,T7+Table1[[#This Row],[Total Transactions]],T7)</f>
        <v>0</v>
      </c>
      <c r="U8" s="56"/>
      <c r="V8" s="56">
        <f>Table1[[#This Row],[Total Transactions]]</f>
        <v>0</v>
      </c>
      <c r="W8" s="56"/>
      <c r="X8" s="55">
        <f>Table1[[#This Row],[Total Transactions]]-Table1[[#This Row],[Amount1]]</f>
        <v>0</v>
      </c>
    </row>
    <row r="9" spans="1:24" x14ac:dyDescent="0.2">
      <c r="A9" s="98"/>
      <c r="B9" s="99"/>
      <c r="C9" s="100"/>
      <c r="D9" s="43"/>
      <c r="E9" s="77"/>
      <c r="F9" s="77"/>
      <c r="G9" s="77"/>
      <c r="H9" s="77"/>
      <c r="I9" s="130">
        <f>SUM(Table1[[#This Row],[Donations, Funding etc]:[Sale of Assets]])</f>
        <v>0</v>
      </c>
      <c r="J9" s="200"/>
      <c r="K9" s="200"/>
      <c r="L9" s="200"/>
      <c r="M9" s="200"/>
      <c r="N9" s="200"/>
      <c r="O9" s="112">
        <f>SUM(Table1[[#This Row],[Fundraising-Related]:[Purchase of Assets]])</f>
        <v>0</v>
      </c>
      <c r="P9" s="121">
        <f>Table1[[#This Row],[Total Income]]-Table1[[#This Row],[Total Expenditure]]</f>
        <v>0</v>
      </c>
      <c r="Q9" s="131"/>
      <c r="R9" s="115">
        <f>IF(Q9=1,R8+Table1[[#This Row],[Total Transactions]],R8)</f>
        <v>0</v>
      </c>
      <c r="S9" s="115">
        <f>IF(Q9=2,S8+Table1[[#This Row],[Total Transactions]],S8)</f>
        <v>0</v>
      </c>
      <c r="T9" s="115">
        <f>IF(Q9=3,T8+Table1[[#This Row],[Total Transactions]],T8)</f>
        <v>0</v>
      </c>
      <c r="U9" s="56"/>
      <c r="V9" s="56">
        <f>Table1[[#This Row],[Total Transactions]]</f>
        <v>0</v>
      </c>
      <c r="W9" s="56"/>
      <c r="X9" s="55">
        <f>Table1[[#This Row],[Total Transactions]]-Table1[[#This Row],[Amount1]]</f>
        <v>0</v>
      </c>
    </row>
    <row r="10" spans="1:24" x14ac:dyDescent="0.2">
      <c r="A10" s="98"/>
      <c r="B10" s="99"/>
      <c r="C10" s="100"/>
      <c r="D10" s="43"/>
      <c r="E10" s="77"/>
      <c r="F10" s="77"/>
      <c r="G10" s="77"/>
      <c r="H10" s="77"/>
      <c r="I10" s="130">
        <f>SUM(Table1[[#This Row],[Donations, Funding etc]:[Sale of Assets]])</f>
        <v>0</v>
      </c>
      <c r="J10" s="200"/>
      <c r="K10" s="200"/>
      <c r="L10" s="200"/>
      <c r="M10" s="200"/>
      <c r="N10" s="200"/>
      <c r="O10" s="112">
        <f>SUM(Table1[[#This Row],[Fundraising-Related]:[Purchase of Assets]])</f>
        <v>0</v>
      </c>
      <c r="P10" s="121">
        <f>Table1[[#This Row],[Total Income]]-Table1[[#This Row],[Total Expenditure]]</f>
        <v>0</v>
      </c>
      <c r="Q10" s="131"/>
      <c r="R10" s="115">
        <f>IF(Q10=1,R9+Table1[[#This Row],[Total Transactions]],R9)</f>
        <v>0</v>
      </c>
      <c r="S10" s="115">
        <f>IF(Q10=2,S9+Table1[[#This Row],[Total Transactions]],S9)</f>
        <v>0</v>
      </c>
      <c r="T10" s="115">
        <f>IF(Q10=3,T9+Table1[[#This Row],[Total Transactions]],T9)</f>
        <v>0</v>
      </c>
      <c r="U10" s="56"/>
      <c r="V10" s="56">
        <f>Table1[[#This Row],[Total Transactions]]</f>
        <v>0</v>
      </c>
      <c r="W10" s="56"/>
      <c r="X10" s="55">
        <f>Table1[[#This Row],[Total Transactions]]-Table1[[#This Row],[Amount1]]</f>
        <v>0</v>
      </c>
    </row>
    <row r="11" spans="1:24" x14ac:dyDescent="0.2">
      <c r="A11" s="98"/>
      <c r="B11" s="99"/>
      <c r="C11" s="100"/>
      <c r="D11" s="43"/>
      <c r="E11" s="77"/>
      <c r="F11" s="77"/>
      <c r="G11" s="77"/>
      <c r="H11" s="77"/>
      <c r="I11" s="196">
        <f>SUM(Table1[[#This Row],[Donations, Funding etc]:[Sale of Assets]])</f>
        <v>0</v>
      </c>
      <c r="J11" s="200"/>
      <c r="K11" s="200"/>
      <c r="L11" s="200"/>
      <c r="M11" s="200"/>
      <c r="N11" s="200"/>
      <c r="O11" s="112">
        <f>SUM(Table1[[#This Row],[Fundraising-Related]:[Purchase of Assets]])</f>
        <v>0</v>
      </c>
      <c r="P11" s="123">
        <f>Table1[[#This Row],[Total Income]]-Table1[[#This Row],[Total Expenditure]]</f>
        <v>0</v>
      </c>
      <c r="Q11" s="131"/>
      <c r="R11" s="115">
        <f>IF(Q11=1,R10+Table1[[#This Row],[Total Transactions]],R10)</f>
        <v>0</v>
      </c>
      <c r="S11" s="115">
        <f>IF(Q11=2,S10+Table1[[#This Row],[Total Transactions]],S10)</f>
        <v>0</v>
      </c>
      <c r="T11" s="115">
        <f>IF(Q11=3,T10+Table1[[#This Row],[Total Transactions]],T10)</f>
        <v>0</v>
      </c>
      <c r="U11" s="56"/>
      <c r="V11" s="56">
        <f>Table1[[#This Row],[Total Transactions]]</f>
        <v>0</v>
      </c>
      <c r="W11" s="56"/>
      <c r="X11" s="55">
        <f>Table1[[#This Row],[Total Transactions]]-Table1[[#This Row],[Amount1]]</f>
        <v>0</v>
      </c>
    </row>
    <row r="12" spans="1:24" x14ac:dyDescent="0.2">
      <c r="A12" s="98"/>
      <c r="B12" s="99"/>
      <c r="C12" s="100"/>
      <c r="D12" s="43"/>
      <c r="E12" s="77"/>
      <c r="F12" s="77"/>
      <c r="G12" s="77"/>
      <c r="H12" s="77"/>
      <c r="I12" s="130">
        <f>SUM(Table1[[#This Row],[Donations, Funding etc]:[Sale of Assets]])</f>
        <v>0</v>
      </c>
      <c r="J12" s="200"/>
      <c r="K12" s="200"/>
      <c r="L12" s="200"/>
      <c r="M12" s="200"/>
      <c r="N12" s="200"/>
      <c r="O12" s="112">
        <f>SUM(Table1[[#This Row],[Fundraising-Related]:[Purchase of Assets]])</f>
        <v>0</v>
      </c>
      <c r="P12" s="121">
        <f>Table1[[#This Row],[Total Income]]-Table1[[#This Row],[Total Expenditure]]</f>
        <v>0</v>
      </c>
      <c r="Q12" s="131"/>
      <c r="R12" s="115">
        <f>IF(Q12=1,R11+Table1[[#This Row],[Total Transactions]],R11)</f>
        <v>0</v>
      </c>
      <c r="S12" s="115">
        <f>IF(Q12=2,S11+Table1[[#This Row],[Total Transactions]],S11)</f>
        <v>0</v>
      </c>
      <c r="T12" s="115">
        <f>IF(Q12=3,T11+Table1[[#This Row],[Total Transactions]],T11)</f>
        <v>0</v>
      </c>
      <c r="U12" s="56"/>
      <c r="V12" s="56">
        <f>Table1[[#This Row],[Total Transactions]]</f>
        <v>0</v>
      </c>
      <c r="W12" s="56"/>
      <c r="X12" s="55">
        <f>Table1[[#This Row],[Total Transactions]]-Table1[[#This Row],[Amount1]]</f>
        <v>0</v>
      </c>
    </row>
    <row r="13" spans="1:24" x14ac:dyDescent="0.2">
      <c r="A13" s="98"/>
      <c r="B13" s="99"/>
      <c r="C13" s="100"/>
      <c r="D13" s="43"/>
      <c r="E13" s="77"/>
      <c r="F13" s="77"/>
      <c r="G13" s="77"/>
      <c r="H13" s="77"/>
      <c r="I13" s="130">
        <f>SUM(Table1[[#This Row],[Donations, Funding etc]:[Sale of Assets]])</f>
        <v>0</v>
      </c>
      <c r="J13" s="200"/>
      <c r="K13" s="200"/>
      <c r="L13" s="200"/>
      <c r="M13" s="200"/>
      <c r="N13" s="200"/>
      <c r="O13" s="112">
        <f>SUM(Table1[[#This Row],[Fundraising-Related]:[Purchase of Assets]])</f>
        <v>0</v>
      </c>
      <c r="P13" s="121">
        <f>Table1[[#This Row],[Total Income]]-Table1[[#This Row],[Total Expenditure]]</f>
        <v>0</v>
      </c>
      <c r="Q13" s="131"/>
      <c r="R13" s="115">
        <f>IF(Q13=1,R12+Table1[[#This Row],[Total Transactions]],R12)</f>
        <v>0</v>
      </c>
      <c r="S13" s="115">
        <f>IF(Q13=2,S12+Table1[[#This Row],[Total Transactions]],S12)</f>
        <v>0</v>
      </c>
      <c r="T13" s="115">
        <f>IF(Q13=3,T12+Table1[[#This Row],[Total Transactions]],T12)</f>
        <v>0</v>
      </c>
      <c r="U13" s="56"/>
      <c r="V13" s="56">
        <f>Table1[[#This Row],[Total Transactions]]</f>
        <v>0</v>
      </c>
      <c r="W13" s="56"/>
      <c r="X13" s="55">
        <f>Table1[[#This Row],[Total Transactions]]-Table1[[#This Row],[Amount1]]</f>
        <v>0</v>
      </c>
    </row>
    <row r="14" spans="1:24" x14ac:dyDescent="0.2">
      <c r="A14" s="98"/>
      <c r="B14" s="99"/>
      <c r="C14" s="100"/>
      <c r="D14" s="43"/>
      <c r="E14" s="77"/>
      <c r="F14" s="77"/>
      <c r="G14" s="77"/>
      <c r="H14" s="77"/>
      <c r="I14" s="196">
        <f>SUM(Table1[[#This Row],[Donations, Funding etc]:[Sale of Assets]])</f>
        <v>0</v>
      </c>
      <c r="J14" s="200"/>
      <c r="K14" s="200"/>
      <c r="L14" s="200"/>
      <c r="M14" s="200"/>
      <c r="N14" s="200"/>
      <c r="O14" s="112">
        <f>SUM(Table1[[#This Row],[Fundraising-Related]:[Purchase of Assets]])</f>
        <v>0</v>
      </c>
      <c r="P14" s="121">
        <f>Table1[[#This Row],[Total Income]]-Table1[[#This Row],[Total Expenditure]]</f>
        <v>0</v>
      </c>
      <c r="Q14" s="131"/>
      <c r="R14" s="115">
        <f>IF(Q14=1,R13+Table1[[#This Row],[Total Transactions]],R13)</f>
        <v>0</v>
      </c>
      <c r="S14" s="115">
        <f>IF(Q14=2,S13+Table1[[#This Row],[Total Transactions]],S13)</f>
        <v>0</v>
      </c>
      <c r="T14" s="115">
        <f>IF(Q14=3,T13+Table1[[#This Row],[Total Transactions]],T13)</f>
        <v>0</v>
      </c>
      <c r="U14" s="56"/>
      <c r="V14" s="56">
        <f>Table1[[#This Row],[Total Transactions]]</f>
        <v>0</v>
      </c>
      <c r="W14" s="56"/>
      <c r="X14" s="55">
        <f>Table1[[#This Row],[Total Transactions]]-Table1[[#This Row],[Amount1]]</f>
        <v>0</v>
      </c>
    </row>
    <row r="15" spans="1:24" x14ac:dyDescent="0.2">
      <c r="A15" s="98"/>
      <c r="B15" s="99"/>
      <c r="C15" s="100"/>
      <c r="D15" s="43"/>
      <c r="E15" s="77"/>
      <c r="F15" s="77"/>
      <c r="G15" s="77"/>
      <c r="H15" s="77"/>
      <c r="I15" s="130">
        <f>SUM(Table1[[#This Row],[Donations, Funding etc]:[Sale of Assets]])</f>
        <v>0</v>
      </c>
      <c r="J15" s="200"/>
      <c r="K15" s="200"/>
      <c r="L15" s="200"/>
      <c r="M15" s="200"/>
      <c r="N15" s="200"/>
      <c r="O15" s="112">
        <f>SUM(Table1[[#This Row],[Fundraising-Related]:[Purchase of Assets]])</f>
        <v>0</v>
      </c>
      <c r="P15" s="121">
        <f>Table1[[#This Row],[Total Income]]-Table1[[#This Row],[Total Expenditure]]</f>
        <v>0</v>
      </c>
      <c r="Q15" s="131"/>
      <c r="R15" s="115">
        <f>IF(Q15=1,R14+Table1[[#This Row],[Total Transactions]],R14)</f>
        <v>0</v>
      </c>
      <c r="S15" s="115">
        <f>IF(Q15=2,S14+Table1[[#This Row],[Total Transactions]],S14)</f>
        <v>0</v>
      </c>
      <c r="T15" s="115">
        <f>IF(Q15=3,T14+Table1[[#This Row],[Total Transactions]],T14)</f>
        <v>0</v>
      </c>
      <c r="U15" s="56"/>
      <c r="V15" s="56">
        <f>Table1[[#This Row],[Total Transactions]]</f>
        <v>0</v>
      </c>
      <c r="W15" s="56"/>
      <c r="X15" s="55">
        <f>Table1[[#This Row],[Total Transactions]]-Table1[[#This Row],[Amount1]]</f>
        <v>0</v>
      </c>
    </row>
    <row r="16" spans="1:24" x14ac:dyDescent="0.2">
      <c r="A16" s="98"/>
      <c r="B16" s="99"/>
      <c r="C16" s="100"/>
      <c r="D16" s="43"/>
      <c r="E16" s="77"/>
      <c r="F16" s="77"/>
      <c r="G16" s="77"/>
      <c r="H16" s="77"/>
      <c r="I16" s="130">
        <f>SUM(Table1[[#This Row],[Donations, Funding etc]:[Sale of Assets]])</f>
        <v>0</v>
      </c>
      <c r="J16" s="200"/>
      <c r="K16" s="200"/>
      <c r="L16" s="200"/>
      <c r="M16" s="200"/>
      <c r="N16" s="200"/>
      <c r="O16" s="112">
        <f>SUM(Table1[[#This Row],[Fundraising-Related]:[Purchase of Assets]])</f>
        <v>0</v>
      </c>
      <c r="P16" s="121">
        <f>Table1[[#This Row],[Total Income]]-Table1[[#This Row],[Total Expenditure]]</f>
        <v>0</v>
      </c>
      <c r="Q16" s="131"/>
      <c r="R16" s="115">
        <f>IF(Q16=1,R15+Table1[[#This Row],[Total Transactions]],R15)</f>
        <v>0</v>
      </c>
      <c r="S16" s="115">
        <f>IF(Q16=2,S15+Table1[[#This Row],[Total Transactions]],S15)</f>
        <v>0</v>
      </c>
      <c r="T16" s="115">
        <f>IF(Q16=3,T15+Table1[[#This Row],[Total Transactions]],T15)</f>
        <v>0</v>
      </c>
      <c r="U16" s="56"/>
      <c r="V16" s="56">
        <f>Table1[[#This Row],[Total Transactions]]</f>
        <v>0</v>
      </c>
      <c r="W16" s="56"/>
      <c r="X16" s="55">
        <f>Table1[[#This Row],[Total Transactions]]-Table1[[#This Row],[Amount1]]</f>
        <v>0</v>
      </c>
    </row>
    <row r="17" spans="1:24" x14ac:dyDescent="0.2">
      <c r="A17" s="98"/>
      <c r="B17" s="99"/>
      <c r="C17" s="100"/>
      <c r="D17" s="43"/>
      <c r="E17" s="77"/>
      <c r="F17" s="77"/>
      <c r="G17" s="77"/>
      <c r="H17" s="77"/>
      <c r="I17" s="196">
        <f>SUM(Table1[[#This Row],[Donations, Funding etc]:[Sale of Assets]])</f>
        <v>0</v>
      </c>
      <c r="J17" s="200"/>
      <c r="K17" s="200"/>
      <c r="L17" s="200"/>
      <c r="M17" s="200"/>
      <c r="N17" s="200"/>
      <c r="O17" s="112">
        <f>SUM(Table1[[#This Row],[Fundraising-Related]:[Purchase of Assets]])</f>
        <v>0</v>
      </c>
      <c r="P17" s="122">
        <f>Table1[[#This Row],[Total Income]]-Table1[[#This Row],[Total Expenditure]]</f>
        <v>0</v>
      </c>
      <c r="Q17" s="131"/>
      <c r="R17" s="115">
        <f>IF(Q17=1,R16+Table1[[#This Row],[Total Transactions]],R16)</f>
        <v>0</v>
      </c>
      <c r="S17" s="115">
        <f>IF(Q17=2,S16+Table1[[#This Row],[Total Transactions]],S16)</f>
        <v>0</v>
      </c>
      <c r="T17" s="115">
        <f>IF(Q17=3,T16+Table1[[#This Row],[Total Transactions]],T16)</f>
        <v>0</v>
      </c>
      <c r="U17" s="56"/>
      <c r="V17" s="56">
        <f>Table1[[#This Row],[Total Transactions]]</f>
        <v>0</v>
      </c>
      <c r="W17" s="56"/>
      <c r="X17" s="55">
        <f>Table1[[#This Row],[Total Transactions]]-Table1[[#This Row],[Amount1]]</f>
        <v>0</v>
      </c>
    </row>
    <row r="18" spans="1:24" x14ac:dyDescent="0.2">
      <c r="A18" s="98"/>
      <c r="B18" s="99"/>
      <c r="C18" s="100"/>
      <c r="D18" s="43"/>
      <c r="E18" s="77"/>
      <c r="F18" s="77"/>
      <c r="G18" s="77"/>
      <c r="H18" s="77"/>
      <c r="I18" s="130">
        <f>SUM(Table1[[#This Row],[Donations, Funding etc]:[Sale of Assets]])</f>
        <v>0</v>
      </c>
      <c r="J18" s="200"/>
      <c r="K18" s="200"/>
      <c r="L18" s="200"/>
      <c r="M18" s="200"/>
      <c r="N18" s="200"/>
      <c r="O18" s="112">
        <f>SUM(Table1[[#This Row],[Fundraising-Related]:[Purchase of Assets]])</f>
        <v>0</v>
      </c>
      <c r="P18" s="121">
        <f>Table1[[#This Row],[Total Income]]-Table1[[#This Row],[Total Expenditure]]</f>
        <v>0</v>
      </c>
      <c r="Q18" s="131"/>
      <c r="R18" s="115">
        <f>IF(Q18=1,R17+Table1[[#This Row],[Total Transactions]],R17)</f>
        <v>0</v>
      </c>
      <c r="S18" s="115">
        <f>IF(Q18=2,S17+Table1[[#This Row],[Total Transactions]],S17)</f>
        <v>0</v>
      </c>
      <c r="T18" s="115">
        <f>IF(Q18=3,T17+Table1[[#This Row],[Total Transactions]],T17)</f>
        <v>0</v>
      </c>
      <c r="U18" s="56"/>
      <c r="V18" s="56">
        <f>Table1[[#This Row],[Total Transactions]]</f>
        <v>0</v>
      </c>
      <c r="W18" s="56"/>
      <c r="X18" s="55">
        <f>Table1[[#This Row],[Total Transactions]]-Table1[[#This Row],[Amount1]]</f>
        <v>0</v>
      </c>
    </row>
    <row r="19" spans="1:24" x14ac:dyDescent="0.2">
      <c r="A19" s="98"/>
      <c r="B19" s="99"/>
      <c r="C19" s="100"/>
      <c r="D19" s="43"/>
      <c r="E19" s="77"/>
      <c r="F19" s="77"/>
      <c r="G19" s="77"/>
      <c r="H19" s="77"/>
      <c r="I19" s="130">
        <f>SUM(Table1[[#This Row],[Donations, Funding etc]:[Sale of Assets]])</f>
        <v>0</v>
      </c>
      <c r="J19" s="200"/>
      <c r="K19" s="200"/>
      <c r="L19" s="200"/>
      <c r="M19" s="200"/>
      <c r="N19" s="200"/>
      <c r="O19" s="112">
        <f>SUM(Table1[[#This Row],[Fundraising-Related]:[Purchase of Assets]])</f>
        <v>0</v>
      </c>
      <c r="P19" s="121">
        <f>Table1[[#This Row],[Total Income]]-Table1[[#This Row],[Total Expenditure]]</f>
        <v>0</v>
      </c>
      <c r="Q19" s="131"/>
      <c r="R19" s="115">
        <f>IF(Q19=1,R18+Table1[[#This Row],[Total Transactions]],R18)</f>
        <v>0</v>
      </c>
      <c r="S19" s="115">
        <f>IF(Q19=2,S18+Table1[[#This Row],[Total Transactions]],S18)</f>
        <v>0</v>
      </c>
      <c r="T19" s="115">
        <f>IF(Q19=3,T18+Table1[[#This Row],[Total Transactions]],T18)</f>
        <v>0</v>
      </c>
      <c r="U19" s="56"/>
      <c r="V19" s="56">
        <f>Table1[[#This Row],[Total Transactions]]</f>
        <v>0</v>
      </c>
      <c r="W19" s="56"/>
      <c r="X19" s="55">
        <f>Table1[[#This Row],[Total Transactions]]-Table1[[#This Row],[Amount1]]</f>
        <v>0</v>
      </c>
    </row>
    <row r="20" spans="1:24" x14ac:dyDescent="0.2">
      <c r="A20" s="98"/>
      <c r="B20" s="99"/>
      <c r="C20" s="100"/>
      <c r="D20" s="43"/>
      <c r="E20" s="77"/>
      <c r="F20" s="77"/>
      <c r="G20" s="77"/>
      <c r="H20" s="77"/>
      <c r="I20" s="196">
        <f>SUM(Table1[[#This Row],[Donations, Funding etc]:[Sale of Assets]])</f>
        <v>0</v>
      </c>
      <c r="J20" s="200"/>
      <c r="K20" s="200"/>
      <c r="L20" s="200"/>
      <c r="M20" s="200"/>
      <c r="N20" s="200"/>
      <c r="O20" s="112">
        <f>SUM(Table1[[#This Row],[Fundraising-Related]:[Purchase of Assets]])</f>
        <v>0</v>
      </c>
      <c r="P20" s="122">
        <f>Table1[[#This Row],[Total Income]]-Table1[[#This Row],[Total Expenditure]]</f>
        <v>0</v>
      </c>
      <c r="Q20" s="131"/>
      <c r="R20" s="115">
        <f>IF(Q20=1,R19+Table1[[#This Row],[Total Transactions]],R19)</f>
        <v>0</v>
      </c>
      <c r="S20" s="115">
        <f>IF(Q20=2,S19+Table1[[#This Row],[Total Transactions]],S19)</f>
        <v>0</v>
      </c>
      <c r="T20" s="115">
        <f>IF(Q20=3,T19+Table1[[#This Row],[Total Transactions]],T19)</f>
        <v>0</v>
      </c>
      <c r="U20" s="56"/>
      <c r="V20" s="56">
        <f>Table1[[#This Row],[Total Transactions]]</f>
        <v>0</v>
      </c>
      <c r="W20" s="56"/>
      <c r="X20" s="55">
        <f>Table1[[#This Row],[Total Transactions]]-Table1[[#This Row],[Amount1]]</f>
        <v>0</v>
      </c>
    </row>
    <row r="21" spans="1:24" x14ac:dyDescent="0.2">
      <c r="A21" s="98"/>
      <c r="B21" s="99"/>
      <c r="C21" s="100"/>
      <c r="D21" s="43"/>
      <c r="E21" s="77"/>
      <c r="F21" s="77"/>
      <c r="G21" s="77"/>
      <c r="H21" s="77"/>
      <c r="I21" s="130">
        <f>SUM(Table1[[#This Row],[Donations, Funding etc]:[Sale of Assets]])</f>
        <v>0</v>
      </c>
      <c r="J21" s="200"/>
      <c r="K21" s="200"/>
      <c r="L21" s="200"/>
      <c r="M21" s="200"/>
      <c r="N21" s="200"/>
      <c r="O21" s="112">
        <f>SUM(Table1[[#This Row],[Fundraising-Related]:[Purchase of Assets]])</f>
        <v>0</v>
      </c>
      <c r="P21" s="121">
        <f>Table1[[#This Row],[Total Income]]-Table1[[#This Row],[Total Expenditure]]</f>
        <v>0</v>
      </c>
      <c r="Q21" s="131"/>
      <c r="R21" s="115">
        <f>IF(Q21=1,R20+Table1[[#This Row],[Total Transactions]],R20)</f>
        <v>0</v>
      </c>
      <c r="S21" s="115">
        <f>IF(Q21=2,S20+Table1[[#This Row],[Total Transactions]],S20)</f>
        <v>0</v>
      </c>
      <c r="T21" s="115">
        <f>IF(Q21=3,T20+Table1[[#This Row],[Total Transactions]],T20)</f>
        <v>0</v>
      </c>
      <c r="U21" s="56"/>
      <c r="V21" s="56">
        <f>Table1[[#This Row],[Total Transactions]]</f>
        <v>0</v>
      </c>
      <c r="W21" s="56"/>
      <c r="X21" s="55">
        <f>Table1[[#This Row],[Total Transactions]]-Table1[[#This Row],[Amount1]]</f>
        <v>0</v>
      </c>
    </row>
    <row r="22" spans="1:24" x14ac:dyDescent="0.2">
      <c r="A22" s="98"/>
      <c r="B22" s="99"/>
      <c r="C22" s="100"/>
      <c r="D22" s="43"/>
      <c r="E22" s="77"/>
      <c r="F22" s="77"/>
      <c r="G22" s="77"/>
      <c r="H22" s="77"/>
      <c r="I22" s="130">
        <f>SUM(Table1[[#This Row],[Donations, Funding etc]:[Sale of Assets]])</f>
        <v>0</v>
      </c>
      <c r="J22" s="200"/>
      <c r="K22" s="200"/>
      <c r="L22" s="200"/>
      <c r="M22" s="200"/>
      <c r="N22" s="200"/>
      <c r="O22" s="112">
        <f>SUM(Table1[[#This Row],[Fundraising-Related]:[Purchase of Assets]])</f>
        <v>0</v>
      </c>
      <c r="P22" s="121">
        <f>Table1[[#This Row],[Total Income]]-Table1[[#This Row],[Total Expenditure]]</f>
        <v>0</v>
      </c>
      <c r="Q22" s="131"/>
      <c r="R22" s="115">
        <f>IF(Q22=1,R21+Table1[[#This Row],[Total Transactions]],R21)</f>
        <v>0</v>
      </c>
      <c r="S22" s="115">
        <f>IF(Q22=2,S21+Table1[[#This Row],[Total Transactions]],S21)</f>
        <v>0</v>
      </c>
      <c r="T22" s="115">
        <f>IF(Q22=3,T21+Table1[[#This Row],[Total Transactions]],T21)</f>
        <v>0</v>
      </c>
      <c r="U22" s="56"/>
      <c r="V22" s="56">
        <f>Table1[[#This Row],[Total Transactions]]</f>
        <v>0</v>
      </c>
      <c r="W22" s="56"/>
      <c r="X22" s="55">
        <f>Table1[[#This Row],[Total Transactions]]-Table1[[#This Row],[Amount1]]</f>
        <v>0</v>
      </c>
    </row>
    <row r="23" spans="1:24" x14ac:dyDescent="0.2">
      <c r="A23" s="98"/>
      <c r="B23" s="99"/>
      <c r="C23" s="100"/>
      <c r="D23" s="43"/>
      <c r="E23" s="77"/>
      <c r="F23" s="77"/>
      <c r="G23" s="77"/>
      <c r="H23" s="77"/>
      <c r="I23" s="196">
        <f>SUM(Table1[[#This Row],[Donations, Funding etc]:[Sale of Assets]])</f>
        <v>0</v>
      </c>
      <c r="J23" s="200"/>
      <c r="K23" s="200"/>
      <c r="L23" s="200"/>
      <c r="M23" s="200"/>
      <c r="N23" s="200"/>
      <c r="O23" s="112">
        <f>SUM(Table1[[#This Row],[Fundraising-Related]:[Purchase of Assets]])</f>
        <v>0</v>
      </c>
      <c r="P23" s="122">
        <f>Table1[[#This Row],[Total Income]]-Table1[[#This Row],[Total Expenditure]]</f>
        <v>0</v>
      </c>
      <c r="Q23" s="131"/>
      <c r="R23" s="115">
        <f>IF(Q23=1,R22+Table1[[#This Row],[Total Transactions]],R22)</f>
        <v>0</v>
      </c>
      <c r="S23" s="115">
        <f>IF(Q23=2,S22+Table1[[#This Row],[Total Transactions]],S22)</f>
        <v>0</v>
      </c>
      <c r="T23" s="115">
        <f>IF(Q23=3,T22+Table1[[#This Row],[Total Transactions]],T22)</f>
        <v>0</v>
      </c>
      <c r="U23" s="56"/>
      <c r="V23" s="56">
        <f>Table1[[#This Row],[Total Transactions]]</f>
        <v>0</v>
      </c>
      <c r="W23" s="56"/>
      <c r="X23" s="55">
        <f>Table1[[#This Row],[Total Transactions]]-Table1[[#This Row],[Amount1]]</f>
        <v>0</v>
      </c>
    </row>
    <row r="24" spans="1:24" x14ac:dyDescent="0.2">
      <c r="A24" s="98"/>
      <c r="B24" s="99"/>
      <c r="C24" s="100"/>
      <c r="D24" s="43"/>
      <c r="E24" s="77"/>
      <c r="F24" s="77"/>
      <c r="G24" s="77"/>
      <c r="H24" s="77"/>
      <c r="I24" s="130">
        <f>SUM(Table1[[#This Row],[Donations, Funding etc]:[Sale of Assets]])</f>
        <v>0</v>
      </c>
      <c r="J24" s="200"/>
      <c r="K24" s="200"/>
      <c r="L24" s="200"/>
      <c r="M24" s="200"/>
      <c r="N24" s="200"/>
      <c r="O24" s="112">
        <f>SUM(Table1[[#This Row],[Fundraising-Related]:[Purchase of Assets]])</f>
        <v>0</v>
      </c>
      <c r="P24" s="121">
        <f>Table1[[#This Row],[Total Income]]-Table1[[#This Row],[Total Expenditure]]</f>
        <v>0</v>
      </c>
      <c r="Q24" s="131"/>
      <c r="R24" s="115">
        <f>IF(Q24=1,R23+Table1[[#This Row],[Total Transactions]],R23)</f>
        <v>0</v>
      </c>
      <c r="S24" s="115">
        <f>IF(Q24=2,S23+Table1[[#This Row],[Total Transactions]],S23)</f>
        <v>0</v>
      </c>
      <c r="T24" s="115">
        <f>IF(Q24=3,T23+Table1[[#This Row],[Total Transactions]],T23)</f>
        <v>0</v>
      </c>
      <c r="U24" s="56"/>
      <c r="V24" s="56">
        <f>Table1[[#This Row],[Total Transactions]]</f>
        <v>0</v>
      </c>
      <c r="W24" s="56"/>
      <c r="X24" s="55">
        <f>Table1[[#This Row],[Total Transactions]]-Table1[[#This Row],[Amount1]]</f>
        <v>0</v>
      </c>
    </row>
    <row r="25" spans="1:24" x14ac:dyDescent="0.2">
      <c r="A25" s="98"/>
      <c r="B25" s="99"/>
      <c r="C25" s="100"/>
      <c r="D25" s="43"/>
      <c r="E25" s="77"/>
      <c r="F25" s="77"/>
      <c r="G25" s="77"/>
      <c r="H25" s="77"/>
      <c r="I25" s="130">
        <f>SUM(Table1[[#This Row],[Donations, Funding etc]:[Sale of Assets]])</f>
        <v>0</v>
      </c>
      <c r="J25" s="200"/>
      <c r="K25" s="200"/>
      <c r="L25" s="200"/>
      <c r="M25" s="200"/>
      <c r="N25" s="200"/>
      <c r="O25" s="112">
        <f>SUM(Table1[[#This Row],[Fundraising-Related]:[Purchase of Assets]])</f>
        <v>0</v>
      </c>
      <c r="P25" s="121">
        <f>Table1[[#This Row],[Total Income]]-Table1[[#This Row],[Total Expenditure]]</f>
        <v>0</v>
      </c>
      <c r="Q25" s="131"/>
      <c r="R25" s="115">
        <f>IF(Q25=1,R24+Table1[[#This Row],[Total Transactions]],R24)</f>
        <v>0</v>
      </c>
      <c r="S25" s="115">
        <f>IF(Q25=2,S24+Table1[[#This Row],[Total Transactions]],S24)</f>
        <v>0</v>
      </c>
      <c r="T25" s="115">
        <f>IF(Q25=3,T24+Table1[[#This Row],[Total Transactions]],T24)</f>
        <v>0</v>
      </c>
      <c r="U25" s="56"/>
      <c r="V25" s="56">
        <f>Table1[[#This Row],[Total Transactions]]</f>
        <v>0</v>
      </c>
      <c r="W25" s="56"/>
      <c r="X25" s="55">
        <f>Table1[[#This Row],[Total Transactions]]-Table1[[#This Row],[Amount1]]</f>
        <v>0</v>
      </c>
    </row>
    <row r="26" spans="1:24" x14ac:dyDescent="0.2">
      <c r="A26" s="98"/>
      <c r="B26" s="99"/>
      <c r="C26" s="100"/>
      <c r="D26" s="43"/>
      <c r="E26" s="77"/>
      <c r="F26" s="77"/>
      <c r="G26" s="77"/>
      <c r="H26" s="77"/>
      <c r="I26" s="196">
        <f>SUM(Table1[[#This Row],[Donations, Funding etc]:[Sale of Assets]])</f>
        <v>0</v>
      </c>
      <c r="J26" s="200"/>
      <c r="K26" s="200"/>
      <c r="L26" s="200"/>
      <c r="M26" s="200"/>
      <c r="N26" s="200"/>
      <c r="O26" s="112">
        <f>SUM(Table1[[#This Row],[Fundraising-Related]:[Purchase of Assets]])</f>
        <v>0</v>
      </c>
      <c r="P26" s="123">
        <f>Table1[[#This Row],[Total Income]]-Table1[[#This Row],[Total Expenditure]]</f>
        <v>0</v>
      </c>
      <c r="Q26" s="131"/>
      <c r="R26" s="115">
        <f>IF(Q26=1,R25+Table1[[#This Row],[Total Transactions]],R25)</f>
        <v>0</v>
      </c>
      <c r="S26" s="115">
        <f>IF(Q26=2,S25+Table1[[#This Row],[Total Transactions]],S25)</f>
        <v>0</v>
      </c>
      <c r="T26" s="115">
        <f>IF(Q26=3,T25+Table1[[#This Row],[Total Transactions]],T25)</f>
        <v>0</v>
      </c>
      <c r="U26" s="56"/>
      <c r="V26" s="56">
        <f>Table1[[#This Row],[Total Transactions]]</f>
        <v>0</v>
      </c>
      <c r="W26" s="56"/>
      <c r="X26" s="55">
        <f>Table1[[#This Row],[Total Transactions]]-Table1[[#This Row],[Amount1]]</f>
        <v>0</v>
      </c>
    </row>
    <row r="27" spans="1:24" x14ac:dyDescent="0.2">
      <c r="A27" s="98"/>
      <c r="B27" s="99"/>
      <c r="C27" s="100"/>
      <c r="D27" s="43"/>
      <c r="E27" s="77"/>
      <c r="F27" s="77"/>
      <c r="G27" s="77"/>
      <c r="H27" s="77"/>
      <c r="I27" s="130">
        <f>SUM(Table1[[#This Row],[Donations, Funding etc]:[Sale of Assets]])</f>
        <v>0</v>
      </c>
      <c r="J27" s="200"/>
      <c r="K27" s="200"/>
      <c r="L27" s="200"/>
      <c r="M27" s="200"/>
      <c r="N27" s="200"/>
      <c r="O27" s="112">
        <f>SUM(Table1[[#This Row],[Fundraising-Related]:[Purchase of Assets]])</f>
        <v>0</v>
      </c>
      <c r="P27" s="121">
        <f>Table1[[#This Row],[Total Income]]-Table1[[#This Row],[Total Expenditure]]</f>
        <v>0</v>
      </c>
      <c r="Q27" s="131"/>
      <c r="R27" s="115">
        <f>IF(Q27=1,R26+Table1[[#This Row],[Total Transactions]],R26)</f>
        <v>0</v>
      </c>
      <c r="S27" s="115">
        <f>IF(Q27=2,S26+Table1[[#This Row],[Total Transactions]],S26)</f>
        <v>0</v>
      </c>
      <c r="T27" s="115">
        <f>IF(Q27=3,T26+Table1[[#This Row],[Total Transactions]],T26)</f>
        <v>0</v>
      </c>
      <c r="U27" s="56"/>
      <c r="V27" s="56">
        <f>Table1[[#This Row],[Total Transactions]]</f>
        <v>0</v>
      </c>
      <c r="W27" s="56"/>
      <c r="X27" s="55">
        <f>Table1[[#This Row],[Total Transactions]]-Table1[[#This Row],[Amount1]]</f>
        <v>0</v>
      </c>
    </row>
    <row r="28" spans="1:24" x14ac:dyDescent="0.2">
      <c r="A28" s="98"/>
      <c r="B28" s="99"/>
      <c r="C28" s="100"/>
      <c r="D28" s="43"/>
      <c r="E28" s="77"/>
      <c r="F28" s="77"/>
      <c r="G28" s="77"/>
      <c r="H28" s="77"/>
      <c r="I28" s="130">
        <f>SUM(Table1[[#This Row],[Donations, Funding etc]:[Sale of Assets]])</f>
        <v>0</v>
      </c>
      <c r="J28" s="200"/>
      <c r="K28" s="200"/>
      <c r="L28" s="200"/>
      <c r="M28" s="200"/>
      <c r="N28" s="200"/>
      <c r="O28" s="112">
        <f>SUM(Table1[[#This Row],[Fundraising-Related]:[Purchase of Assets]])</f>
        <v>0</v>
      </c>
      <c r="P28" s="121">
        <f>Table1[[#This Row],[Total Income]]-Table1[[#This Row],[Total Expenditure]]</f>
        <v>0</v>
      </c>
      <c r="Q28" s="131"/>
      <c r="R28" s="115">
        <f>IF(Q28=1,R27+Table1[[#This Row],[Total Transactions]],R27)</f>
        <v>0</v>
      </c>
      <c r="S28" s="115">
        <f>IF(Q28=2,S27+Table1[[#This Row],[Total Transactions]],S27)</f>
        <v>0</v>
      </c>
      <c r="T28" s="115">
        <f>IF(Q28=3,T27+Table1[[#This Row],[Total Transactions]],T27)</f>
        <v>0</v>
      </c>
      <c r="U28" s="56"/>
      <c r="V28" s="56">
        <f>Table1[[#This Row],[Total Transactions]]</f>
        <v>0</v>
      </c>
      <c r="W28" s="56"/>
      <c r="X28" s="55">
        <f>Table1[[#This Row],[Total Transactions]]-Table1[[#This Row],[Amount1]]</f>
        <v>0</v>
      </c>
    </row>
    <row r="29" spans="1:24" x14ac:dyDescent="0.2">
      <c r="A29" s="98"/>
      <c r="B29" s="99"/>
      <c r="C29" s="100"/>
      <c r="D29" s="43"/>
      <c r="E29" s="77"/>
      <c r="F29" s="77"/>
      <c r="G29" s="77"/>
      <c r="H29" s="77"/>
      <c r="I29" s="196">
        <f>SUM(Table1[[#This Row],[Donations, Funding etc]:[Sale of Assets]])</f>
        <v>0</v>
      </c>
      <c r="J29" s="200"/>
      <c r="K29" s="200"/>
      <c r="L29" s="200"/>
      <c r="M29" s="200"/>
      <c r="N29" s="200"/>
      <c r="O29" s="112">
        <f>SUM(Table1[[#This Row],[Fundraising-Related]:[Purchase of Assets]])</f>
        <v>0</v>
      </c>
      <c r="P29" s="121">
        <f>Table1[[#This Row],[Total Income]]-Table1[[#This Row],[Total Expenditure]]</f>
        <v>0</v>
      </c>
      <c r="Q29" s="131"/>
      <c r="R29" s="115">
        <f>IF(Q29=1,R28+Table1[[#This Row],[Total Transactions]],R28)</f>
        <v>0</v>
      </c>
      <c r="S29" s="115">
        <f>IF(Q29=2,S28+Table1[[#This Row],[Total Transactions]],S28)</f>
        <v>0</v>
      </c>
      <c r="T29" s="115">
        <f>IF(Q29=3,T28+Table1[[#This Row],[Total Transactions]],T28)</f>
        <v>0</v>
      </c>
      <c r="U29" s="56"/>
      <c r="V29" s="56">
        <f>Table1[[#This Row],[Total Transactions]]</f>
        <v>0</v>
      </c>
      <c r="W29" s="56"/>
      <c r="X29" s="55">
        <f>Table1[[#This Row],[Total Transactions]]-Table1[[#This Row],[Amount1]]</f>
        <v>0</v>
      </c>
    </row>
    <row r="30" spans="1:24" x14ac:dyDescent="0.2">
      <c r="A30" s="98"/>
      <c r="B30" s="99"/>
      <c r="C30" s="100"/>
      <c r="D30" s="43"/>
      <c r="E30" s="77"/>
      <c r="F30" s="77"/>
      <c r="G30" s="77"/>
      <c r="H30" s="77"/>
      <c r="I30" s="130">
        <f>SUM(Table1[[#This Row],[Donations, Funding etc]:[Sale of Assets]])</f>
        <v>0</v>
      </c>
      <c r="J30" s="200"/>
      <c r="K30" s="200"/>
      <c r="L30" s="200"/>
      <c r="M30" s="200"/>
      <c r="N30" s="200"/>
      <c r="O30" s="112">
        <f>SUM(Table1[[#This Row],[Fundraising-Related]:[Purchase of Assets]])</f>
        <v>0</v>
      </c>
      <c r="P30" s="121">
        <f>Table1[[#This Row],[Total Income]]-Table1[[#This Row],[Total Expenditure]]</f>
        <v>0</v>
      </c>
      <c r="Q30" s="131"/>
      <c r="R30" s="115">
        <f>IF(Q30=1,R29+Table1[[#This Row],[Total Transactions]],R29)</f>
        <v>0</v>
      </c>
      <c r="S30" s="115">
        <f>IF(Q30=2,S29+Table1[[#This Row],[Total Transactions]],S29)</f>
        <v>0</v>
      </c>
      <c r="T30" s="115">
        <f>IF(Q30=3,T29+Table1[[#This Row],[Total Transactions]],T29)</f>
        <v>0</v>
      </c>
      <c r="U30" s="56"/>
      <c r="V30" s="56">
        <f>Table1[[#This Row],[Total Transactions]]</f>
        <v>0</v>
      </c>
      <c r="W30" s="56"/>
      <c r="X30" s="55">
        <f>Table1[[#This Row],[Total Transactions]]-Table1[[#This Row],[Amount1]]</f>
        <v>0</v>
      </c>
    </row>
    <row r="31" spans="1:24" x14ac:dyDescent="0.2">
      <c r="A31" s="98"/>
      <c r="B31" s="99"/>
      <c r="C31" s="100"/>
      <c r="D31" s="43"/>
      <c r="E31" s="77"/>
      <c r="F31" s="77"/>
      <c r="G31" s="77"/>
      <c r="H31" s="77"/>
      <c r="I31" s="130">
        <f>SUM(Table1[[#This Row],[Donations, Funding etc]:[Sale of Assets]])</f>
        <v>0</v>
      </c>
      <c r="J31" s="200"/>
      <c r="K31" s="200"/>
      <c r="L31" s="200"/>
      <c r="M31" s="200"/>
      <c r="N31" s="200"/>
      <c r="O31" s="112">
        <f>SUM(Table1[[#This Row],[Fundraising-Related]:[Purchase of Assets]])</f>
        <v>0</v>
      </c>
      <c r="P31" s="121">
        <f>Table1[[#This Row],[Total Income]]-Table1[[#This Row],[Total Expenditure]]</f>
        <v>0</v>
      </c>
      <c r="Q31" s="131"/>
      <c r="R31" s="115">
        <f>IF(Q31=1,R30+Table1[[#This Row],[Total Transactions]],R30)</f>
        <v>0</v>
      </c>
      <c r="S31" s="115">
        <f>IF(Q31=2,S30+Table1[[#This Row],[Total Transactions]],S30)</f>
        <v>0</v>
      </c>
      <c r="T31" s="115">
        <f>IF(Q31=3,T30+Table1[[#This Row],[Total Transactions]],T30)</f>
        <v>0</v>
      </c>
      <c r="U31" s="56"/>
      <c r="V31" s="56">
        <f>Table1[[#This Row],[Total Transactions]]</f>
        <v>0</v>
      </c>
      <c r="W31" s="56"/>
      <c r="X31" s="55">
        <f>Table1[[#This Row],[Total Transactions]]-Table1[[#This Row],[Amount1]]</f>
        <v>0</v>
      </c>
    </row>
    <row r="32" spans="1:24" x14ac:dyDescent="0.2">
      <c r="A32" s="98"/>
      <c r="B32" s="99"/>
      <c r="C32" s="100"/>
      <c r="D32" s="43"/>
      <c r="E32" s="77"/>
      <c r="F32" s="77"/>
      <c r="G32" s="77"/>
      <c r="H32" s="77"/>
      <c r="I32" s="196">
        <f>SUM(Table1[[#This Row],[Donations, Funding etc]:[Sale of Assets]])</f>
        <v>0</v>
      </c>
      <c r="J32" s="200"/>
      <c r="K32" s="200"/>
      <c r="L32" s="200"/>
      <c r="M32" s="200"/>
      <c r="N32" s="200"/>
      <c r="O32" s="112">
        <f>SUM(Table1[[#This Row],[Fundraising-Related]:[Purchase of Assets]])</f>
        <v>0</v>
      </c>
      <c r="P32" s="121">
        <f>Table1[[#This Row],[Total Income]]-Table1[[#This Row],[Total Expenditure]]</f>
        <v>0</v>
      </c>
      <c r="Q32" s="131"/>
      <c r="R32" s="115">
        <f>IF(Q32=1,R31+Table1[[#This Row],[Total Transactions]],R31)</f>
        <v>0</v>
      </c>
      <c r="S32" s="115">
        <f>IF(Q32=2,S31+Table1[[#This Row],[Total Transactions]],S31)</f>
        <v>0</v>
      </c>
      <c r="T32" s="115">
        <f>IF(Q32=3,T31+Table1[[#This Row],[Total Transactions]],T31)</f>
        <v>0</v>
      </c>
      <c r="U32" s="56"/>
      <c r="V32" s="56">
        <f>Table1[[#This Row],[Total Transactions]]</f>
        <v>0</v>
      </c>
      <c r="W32" s="56"/>
      <c r="X32" s="55">
        <f>Table1[[#This Row],[Total Transactions]]-Table1[[#This Row],[Amount1]]</f>
        <v>0</v>
      </c>
    </row>
    <row r="33" spans="1:24" x14ac:dyDescent="0.2">
      <c r="A33" s="98"/>
      <c r="B33" s="99"/>
      <c r="C33" s="100"/>
      <c r="D33" s="43"/>
      <c r="E33" s="77"/>
      <c r="F33" s="77"/>
      <c r="G33" s="77"/>
      <c r="H33" s="77"/>
      <c r="I33" s="130">
        <f>SUM(Table1[[#This Row],[Donations, Funding etc]:[Sale of Assets]])</f>
        <v>0</v>
      </c>
      <c r="J33" s="200"/>
      <c r="K33" s="200"/>
      <c r="L33" s="200"/>
      <c r="M33" s="200"/>
      <c r="N33" s="200"/>
      <c r="O33" s="112">
        <f>SUM(Table1[[#This Row],[Fundraising-Related]:[Purchase of Assets]])</f>
        <v>0</v>
      </c>
      <c r="P33" s="123">
        <f>Table1[[#This Row],[Total Income]]-Table1[[#This Row],[Total Expenditure]]</f>
        <v>0</v>
      </c>
      <c r="Q33" s="131"/>
      <c r="R33" s="115">
        <f>IF(Q33=1,R32+Table1[[#This Row],[Total Transactions]],R32)</f>
        <v>0</v>
      </c>
      <c r="S33" s="115">
        <f>IF(Q33=2,S32+Table1[[#This Row],[Total Transactions]],S32)</f>
        <v>0</v>
      </c>
      <c r="T33" s="115">
        <f>IF(Q33=3,T32+Table1[[#This Row],[Total Transactions]],T32)</f>
        <v>0</v>
      </c>
      <c r="U33" s="56"/>
      <c r="V33" s="56">
        <f>Table1[[#This Row],[Total Transactions]]</f>
        <v>0</v>
      </c>
      <c r="W33" s="56"/>
      <c r="X33" s="55">
        <f>Table1[[#This Row],[Total Transactions]]-Table1[[#This Row],[Amount1]]</f>
        <v>0</v>
      </c>
    </row>
    <row r="34" spans="1:24" x14ac:dyDescent="0.2">
      <c r="A34" s="98"/>
      <c r="B34" s="99"/>
      <c r="C34" s="100"/>
      <c r="D34" s="43"/>
      <c r="E34" s="77"/>
      <c r="F34" s="77"/>
      <c r="G34" s="77"/>
      <c r="H34" s="77"/>
      <c r="I34" s="130">
        <f>SUM(Table1[[#This Row],[Donations, Funding etc]:[Sale of Assets]])</f>
        <v>0</v>
      </c>
      <c r="J34" s="200"/>
      <c r="K34" s="200"/>
      <c r="L34" s="200"/>
      <c r="M34" s="200"/>
      <c r="N34" s="200"/>
      <c r="O34" s="112">
        <f>SUM(Table1[[#This Row],[Fundraising-Related]:[Purchase of Assets]])</f>
        <v>0</v>
      </c>
      <c r="P34" s="121">
        <f>Table1[[#This Row],[Total Income]]-Table1[[#This Row],[Total Expenditure]]</f>
        <v>0</v>
      </c>
      <c r="Q34" s="131"/>
      <c r="R34" s="115">
        <f>IF(Q34=1,R33+Table1[[#This Row],[Total Transactions]],R33)</f>
        <v>0</v>
      </c>
      <c r="S34" s="115">
        <f>IF(Q34=2,S33+Table1[[#This Row],[Total Transactions]],S33)</f>
        <v>0</v>
      </c>
      <c r="T34" s="115">
        <f>IF(Q34=3,T33+Table1[[#This Row],[Total Transactions]],T33)</f>
        <v>0</v>
      </c>
      <c r="U34" s="56"/>
      <c r="V34" s="56">
        <f>Table1[[#This Row],[Total Transactions]]</f>
        <v>0</v>
      </c>
      <c r="W34" s="56"/>
      <c r="X34" s="55">
        <f>Table1[[#This Row],[Total Transactions]]-Table1[[#This Row],[Amount1]]</f>
        <v>0</v>
      </c>
    </row>
    <row r="35" spans="1:24" x14ac:dyDescent="0.2">
      <c r="A35" s="98"/>
      <c r="B35" s="99"/>
      <c r="C35" s="100"/>
      <c r="D35" s="43"/>
      <c r="E35" s="77"/>
      <c r="F35" s="77"/>
      <c r="G35" s="77"/>
      <c r="H35" s="77"/>
      <c r="I35" s="196">
        <f>SUM(Table1[[#This Row],[Donations, Funding etc]:[Sale of Assets]])</f>
        <v>0</v>
      </c>
      <c r="J35" s="200"/>
      <c r="K35" s="200"/>
      <c r="L35" s="200"/>
      <c r="M35" s="200"/>
      <c r="N35" s="200"/>
      <c r="O35" s="112">
        <f>SUM(Table1[[#This Row],[Fundraising-Related]:[Purchase of Assets]])</f>
        <v>0</v>
      </c>
      <c r="P35" s="121">
        <f>Table1[[#This Row],[Total Income]]-Table1[[#This Row],[Total Expenditure]]</f>
        <v>0</v>
      </c>
      <c r="Q35" s="131"/>
      <c r="R35" s="115">
        <f>IF(Q35=1,R34+Table1[[#This Row],[Total Transactions]],R34)</f>
        <v>0</v>
      </c>
      <c r="S35" s="115">
        <f>IF(Q35=2,S34+Table1[[#This Row],[Total Transactions]],S34)</f>
        <v>0</v>
      </c>
      <c r="T35" s="115">
        <f>IF(Q35=3,T34+Table1[[#This Row],[Total Transactions]],T34)</f>
        <v>0</v>
      </c>
      <c r="U35" s="56"/>
      <c r="V35" s="56">
        <f>Table1[[#This Row],[Total Transactions]]</f>
        <v>0</v>
      </c>
      <c r="W35" s="56"/>
      <c r="X35" s="55">
        <f>Table1[[#This Row],[Total Transactions]]-Table1[[#This Row],[Amount1]]</f>
        <v>0</v>
      </c>
    </row>
    <row r="36" spans="1:24" x14ac:dyDescent="0.2">
      <c r="A36" s="98"/>
      <c r="B36" s="99"/>
      <c r="C36" s="100"/>
      <c r="D36" s="43"/>
      <c r="E36" s="77"/>
      <c r="F36" s="77"/>
      <c r="G36" s="77"/>
      <c r="H36" s="77"/>
      <c r="I36" s="130">
        <f>SUM(Table1[[#This Row],[Donations, Funding etc]:[Sale of Assets]])</f>
        <v>0</v>
      </c>
      <c r="J36" s="200"/>
      <c r="K36" s="200"/>
      <c r="L36" s="200"/>
      <c r="M36" s="200"/>
      <c r="N36" s="200"/>
      <c r="O36" s="112">
        <f>SUM(Table1[[#This Row],[Fundraising-Related]:[Purchase of Assets]])</f>
        <v>0</v>
      </c>
      <c r="P36" s="121">
        <f>Table1[[#This Row],[Total Income]]-Table1[[#This Row],[Total Expenditure]]</f>
        <v>0</v>
      </c>
      <c r="Q36" s="131"/>
      <c r="R36" s="115">
        <f>IF(Q36=1,R35+Table1[[#This Row],[Total Transactions]],R35)</f>
        <v>0</v>
      </c>
      <c r="S36" s="115">
        <f>IF(Q36=2,S35+Table1[[#This Row],[Total Transactions]],S35)</f>
        <v>0</v>
      </c>
      <c r="T36" s="115">
        <f>IF(Q36=3,T35+Table1[[#This Row],[Total Transactions]],T35)</f>
        <v>0</v>
      </c>
      <c r="U36" s="56"/>
      <c r="V36" s="56">
        <f>Table1[[#This Row],[Total Transactions]]</f>
        <v>0</v>
      </c>
      <c r="W36" s="56"/>
      <c r="X36" s="55">
        <f>Table1[[#This Row],[Total Transactions]]-Table1[[#This Row],[Amount1]]</f>
        <v>0</v>
      </c>
    </row>
    <row r="37" spans="1:24" x14ac:dyDescent="0.2">
      <c r="A37" s="98"/>
      <c r="B37" s="99"/>
      <c r="C37" s="100"/>
      <c r="D37" s="43"/>
      <c r="E37" s="77"/>
      <c r="F37" s="77"/>
      <c r="G37" s="77"/>
      <c r="H37" s="77"/>
      <c r="I37" s="130">
        <f>SUM(Table1[[#This Row],[Donations, Funding etc]:[Sale of Assets]])</f>
        <v>0</v>
      </c>
      <c r="J37" s="200"/>
      <c r="K37" s="200"/>
      <c r="L37" s="200"/>
      <c r="M37" s="200"/>
      <c r="N37" s="200"/>
      <c r="O37" s="112">
        <f>SUM(Table1[[#This Row],[Fundraising-Related]:[Purchase of Assets]])</f>
        <v>0</v>
      </c>
      <c r="P37" s="121">
        <f>Table1[[#This Row],[Total Income]]-Table1[[#This Row],[Total Expenditure]]</f>
        <v>0</v>
      </c>
      <c r="Q37" s="131"/>
      <c r="R37" s="115">
        <f>IF(Q37=1,R36+Table1[[#This Row],[Total Transactions]],R36)</f>
        <v>0</v>
      </c>
      <c r="S37" s="115">
        <f>IF(Q37=2,S36+Table1[[#This Row],[Total Transactions]],S36)</f>
        <v>0</v>
      </c>
      <c r="T37" s="115">
        <f>IF(Q37=3,T36+Table1[[#This Row],[Total Transactions]],T36)</f>
        <v>0</v>
      </c>
      <c r="U37" s="56"/>
      <c r="V37" s="56">
        <f>Table1[[#This Row],[Total Transactions]]</f>
        <v>0</v>
      </c>
      <c r="W37" s="56"/>
      <c r="X37" s="55">
        <f>Table1[[#This Row],[Total Transactions]]-Table1[[#This Row],[Amount1]]</f>
        <v>0</v>
      </c>
    </row>
    <row r="38" spans="1:24" x14ac:dyDescent="0.2">
      <c r="A38" s="98"/>
      <c r="B38" s="99"/>
      <c r="C38" s="100"/>
      <c r="D38" s="43"/>
      <c r="E38" s="77"/>
      <c r="F38" s="77"/>
      <c r="G38" s="77"/>
      <c r="H38" s="77"/>
      <c r="I38" s="196">
        <f>SUM(Table1[[#This Row],[Donations, Funding etc]:[Sale of Assets]])</f>
        <v>0</v>
      </c>
      <c r="J38" s="200"/>
      <c r="K38" s="200"/>
      <c r="L38" s="200"/>
      <c r="M38" s="200"/>
      <c r="N38" s="200"/>
      <c r="O38" s="112">
        <f>SUM(Table1[[#This Row],[Fundraising-Related]:[Purchase of Assets]])</f>
        <v>0</v>
      </c>
      <c r="P38" s="123">
        <f>Table1[[#This Row],[Total Income]]-Table1[[#This Row],[Total Expenditure]]</f>
        <v>0</v>
      </c>
      <c r="Q38" s="131"/>
      <c r="R38" s="115">
        <f>IF(Q38=1,R37+Table1[[#This Row],[Total Transactions]],R37)</f>
        <v>0</v>
      </c>
      <c r="S38" s="115">
        <f>IF(Q38=2,S37+Table1[[#This Row],[Total Transactions]],S37)</f>
        <v>0</v>
      </c>
      <c r="T38" s="115">
        <f>IF(Q38=3,T37+Table1[[#This Row],[Total Transactions]],T37)</f>
        <v>0</v>
      </c>
      <c r="U38" s="56"/>
      <c r="V38" s="56">
        <f>Table1[[#This Row],[Total Transactions]]</f>
        <v>0</v>
      </c>
      <c r="W38" s="56"/>
      <c r="X38" s="55">
        <f>Table1[[#This Row],[Total Transactions]]-Table1[[#This Row],[Amount1]]</f>
        <v>0</v>
      </c>
    </row>
    <row r="39" spans="1:24" x14ac:dyDescent="0.2">
      <c r="A39" s="98"/>
      <c r="B39" s="99"/>
      <c r="C39" s="100"/>
      <c r="D39" s="43"/>
      <c r="E39" s="77"/>
      <c r="F39" s="77"/>
      <c r="G39" s="77"/>
      <c r="H39" s="77"/>
      <c r="I39" s="130">
        <f>SUM(Table1[[#This Row],[Donations, Funding etc]:[Sale of Assets]])</f>
        <v>0</v>
      </c>
      <c r="J39" s="200"/>
      <c r="K39" s="200"/>
      <c r="L39" s="200"/>
      <c r="M39" s="200"/>
      <c r="N39" s="200"/>
      <c r="O39" s="112">
        <f>SUM(Table1[[#This Row],[Fundraising-Related]:[Purchase of Assets]])</f>
        <v>0</v>
      </c>
      <c r="P39" s="121">
        <f>Table1[[#This Row],[Total Income]]-Table1[[#This Row],[Total Expenditure]]</f>
        <v>0</v>
      </c>
      <c r="Q39" s="131"/>
      <c r="R39" s="115">
        <f>IF(Q39=1,R38+Table1[[#This Row],[Total Transactions]],R38)</f>
        <v>0</v>
      </c>
      <c r="S39" s="115">
        <f>IF(Q39=2,S38+Table1[[#This Row],[Total Transactions]],S38)</f>
        <v>0</v>
      </c>
      <c r="T39" s="115">
        <f>IF(Q39=3,T38+Table1[[#This Row],[Total Transactions]],T38)</f>
        <v>0</v>
      </c>
      <c r="U39" s="56"/>
      <c r="V39" s="56">
        <f>Table1[[#This Row],[Total Transactions]]</f>
        <v>0</v>
      </c>
      <c r="W39" s="56"/>
      <c r="X39" s="55">
        <f>Table1[[#This Row],[Total Transactions]]-Table1[[#This Row],[Amount1]]</f>
        <v>0</v>
      </c>
    </row>
    <row r="40" spans="1:24" x14ac:dyDescent="0.2">
      <c r="A40" s="98"/>
      <c r="B40" s="99"/>
      <c r="C40" s="100"/>
      <c r="D40" s="43"/>
      <c r="E40" s="77"/>
      <c r="F40" s="77"/>
      <c r="G40" s="77"/>
      <c r="H40" s="77"/>
      <c r="I40" s="130">
        <f>SUM(Table1[[#This Row],[Donations, Funding etc]:[Sale of Assets]])</f>
        <v>0</v>
      </c>
      <c r="J40" s="200"/>
      <c r="K40" s="200"/>
      <c r="L40" s="200"/>
      <c r="M40" s="200"/>
      <c r="N40" s="200"/>
      <c r="O40" s="112">
        <f>SUM(Table1[[#This Row],[Fundraising-Related]:[Purchase of Assets]])</f>
        <v>0</v>
      </c>
      <c r="P40" s="121">
        <f>Table1[[#This Row],[Total Income]]-Table1[[#This Row],[Total Expenditure]]</f>
        <v>0</v>
      </c>
      <c r="Q40" s="131"/>
      <c r="R40" s="115">
        <f>IF(Q40=1,R39+Table1[[#This Row],[Total Transactions]],R39)</f>
        <v>0</v>
      </c>
      <c r="S40" s="115">
        <f>IF(Q40=2,S39+Table1[[#This Row],[Total Transactions]],S39)</f>
        <v>0</v>
      </c>
      <c r="T40" s="115">
        <f>IF(Q40=3,T39+Table1[[#This Row],[Total Transactions]],T39)</f>
        <v>0</v>
      </c>
      <c r="U40" s="56"/>
      <c r="V40" s="56">
        <f>Table1[[#This Row],[Total Transactions]]</f>
        <v>0</v>
      </c>
      <c r="W40" s="56"/>
      <c r="X40" s="55">
        <f>Table1[[#This Row],[Total Transactions]]-Table1[[#This Row],[Amount1]]</f>
        <v>0</v>
      </c>
    </row>
    <row r="41" spans="1:24" x14ac:dyDescent="0.2">
      <c r="A41" s="98"/>
      <c r="B41" s="99"/>
      <c r="C41" s="100"/>
      <c r="D41" s="43"/>
      <c r="E41" s="77"/>
      <c r="F41" s="77"/>
      <c r="G41" s="77"/>
      <c r="H41" s="77"/>
      <c r="I41" s="196">
        <f>SUM(Table1[[#This Row],[Donations, Funding etc]:[Sale of Assets]])</f>
        <v>0</v>
      </c>
      <c r="J41" s="200"/>
      <c r="K41" s="200"/>
      <c r="L41" s="200"/>
      <c r="M41" s="200"/>
      <c r="N41" s="200"/>
      <c r="O41" s="112">
        <f>SUM(Table1[[#This Row],[Fundraising-Related]:[Purchase of Assets]])</f>
        <v>0</v>
      </c>
      <c r="P41" s="123">
        <f>Table1[[#This Row],[Total Income]]-Table1[[#This Row],[Total Expenditure]]</f>
        <v>0</v>
      </c>
      <c r="Q41" s="131"/>
      <c r="R41" s="115">
        <f>IF(Q41=1,R40+Table1[[#This Row],[Total Transactions]],R40)</f>
        <v>0</v>
      </c>
      <c r="S41" s="115">
        <f>IF(Q41=2,S40+Table1[[#This Row],[Total Transactions]],S40)</f>
        <v>0</v>
      </c>
      <c r="T41" s="115">
        <f>IF(Q41=3,T40+Table1[[#This Row],[Total Transactions]],T40)</f>
        <v>0</v>
      </c>
      <c r="U41" s="56"/>
      <c r="V41" s="56">
        <f>Table1[[#This Row],[Total Transactions]]</f>
        <v>0</v>
      </c>
      <c r="W41" s="56"/>
      <c r="X41" s="55">
        <f>Table1[[#This Row],[Total Transactions]]-Table1[[#This Row],[Amount1]]</f>
        <v>0</v>
      </c>
    </row>
    <row r="42" spans="1:24" x14ac:dyDescent="0.2">
      <c r="A42" s="98"/>
      <c r="B42" s="99"/>
      <c r="C42" s="100"/>
      <c r="D42" s="43"/>
      <c r="E42" s="77"/>
      <c r="F42" s="77"/>
      <c r="G42" s="77"/>
      <c r="H42" s="77"/>
      <c r="I42" s="130">
        <f>SUM(Table1[[#This Row],[Donations, Funding etc]:[Sale of Assets]])</f>
        <v>0</v>
      </c>
      <c r="J42" s="200"/>
      <c r="K42" s="200"/>
      <c r="L42" s="200"/>
      <c r="M42" s="200"/>
      <c r="N42" s="200"/>
      <c r="O42" s="112">
        <f>SUM(Table1[[#This Row],[Fundraising-Related]:[Purchase of Assets]])</f>
        <v>0</v>
      </c>
      <c r="P42" s="121">
        <f>Table1[[#This Row],[Total Income]]-Table1[[#This Row],[Total Expenditure]]</f>
        <v>0</v>
      </c>
      <c r="Q42" s="131"/>
      <c r="R42" s="115">
        <f>IF(Q42=1,R41+Table1[[#This Row],[Total Transactions]],R41)</f>
        <v>0</v>
      </c>
      <c r="S42" s="115">
        <f>IF(Q42=2,S41+Table1[[#This Row],[Total Transactions]],S41)</f>
        <v>0</v>
      </c>
      <c r="T42" s="115">
        <f>IF(Q42=3,T41+Table1[[#This Row],[Total Transactions]],T41)</f>
        <v>0</v>
      </c>
      <c r="U42" s="56"/>
      <c r="V42" s="56">
        <f>Table1[[#This Row],[Total Transactions]]</f>
        <v>0</v>
      </c>
      <c r="W42" s="56"/>
      <c r="X42" s="55">
        <f>Table1[[#This Row],[Total Transactions]]-Table1[[#This Row],[Amount1]]</f>
        <v>0</v>
      </c>
    </row>
    <row r="43" spans="1:24" x14ac:dyDescent="0.2">
      <c r="A43" s="101"/>
      <c r="B43" s="99"/>
      <c r="C43" s="100"/>
      <c r="D43" s="43"/>
      <c r="E43" s="77"/>
      <c r="F43" s="77"/>
      <c r="G43" s="77"/>
      <c r="H43" s="77"/>
      <c r="I43" s="130">
        <f>SUM(Table1[[#This Row],[Donations, Funding etc]:[Sale of Assets]])</f>
        <v>0</v>
      </c>
      <c r="J43" s="200"/>
      <c r="K43" s="200"/>
      <c r="L43" s="200"/>
      <c r="M43" s="200"/>
      <c r="N43" s="200"/>
      <c r="O43" s="112">
        <f>SUM(Table1[[#This Row],[Fundraising-Related]:[Purchase of Assets]])</f>
        <v>0</v>
      </c>
      <c r="P43" s="121">
        <f>Table1[[#This Row],[Total Income]]-Table1[[#This Row],[Total Expenditure]]</f>
        <v>0</v>
      </c>
      <c r="Q43" s="131"/>
      <c r="R43" s="115">
        <f>IF(Q43=1,R42+Table1[[#This Row],[Total Transactions]],R42)</f>
        <v>0</v>
      </c>
      <c r="S43" s="115">
        <f>IF(Q43=2,S42+Table1[[#This Row],[Total Transactions]],S42)</f>
        <v>0</v>
      </c>
      <c r="T43" s="115">
        <f>IF(Q43=3,T42+Table1[[#This Row],[Total Transactions]],T42)</f>
        <v>0</v>
      </c>
      <c r="U43" s="56"/>
      <c r="V43" s="56">
        <f>Table1[[#This Row],[Total Transactions]]</f>
        <v>0</v>
      </c>
      <c r="W43" s="56"/>
      <c r="X43" s="55">
        <f>Table1[[#This Row],[Total Transactions]]-Table1[[#This Row],[Amount1]]</f>
        <v>0</v>
      </c>
    </row>
    <row r="44" spans="1:24" x14ac:dyDescent="0.2">
      <c r="A44" s="98"/>
      <c r="B44" s="99"/>
      <c r="C44" s="100"/>
      <c r="D44" s="43"/>
      <c r="E44" s="77"/>
      <c r="F44" s="77"/>
      <c r="G44" s="77"/>
      <c r="H44" s="77"/>
      <c r="I44" s="130">
        <f>SUM(Table1[[#This Row],[Donations, Funding etc]:[Sale of Assets]])</f>
        <v>0</v>
      </c>
      <c r="J44" s="200"/>
      <c r="K44" s="200"/>
      <c r="L44" s="200"/>
      <c r="M44" s="200"/>
      <c r="N44" s="200"/>
      <c r="O44" s="112">
        <f>SUM(Table1[[#This Row],[Fundraising-Related]:[Purchase of Assets]])</f>
        <v>0</v>
      </c>
      <c r="P44" s="123">
        <f>Table1[[#This Row],[Total Income]]-Table1[[#This Row],[Total Expenditure]]</f>
        <v>0</v>
      </c>
      <c r="Q44" s="131"/>
      <c r="R44" s="115">
        <f>IF(Q44=1,R43+Table1[[#This Row],[Total Transactions]],R43)</f>
        <v>0</v>
      </c>
      <c r="S44" s="115">
        <f>IF(Q44=2,S43+Table1[[#This Row],[Total Transactions]],S43)</f>
        <v>0</v>
      </c>
      <c r="T44" s="115">
        <f>IF(Q44=3,T43+Table1[[#This Row],[Total Transactions]],T43)</f>
        <v>0</v>
      </c>
      <c r="U44" s="56"/>
      <c r="V44" s="56">
        <f>Table1[[#This Row],[Total Transactions]]</f>
        <v>0</v>
      </c>
      <c r="W44" s="56"/>
      <c r="X44" s="55">
        <f>Table1[[#This Row],[Total Transactions]]-Table1[[#This Row],[Amount1]]</f>
        <v>0</v>
      </c>
    </row>
    <row r="45" spans="1:24" x14ac:dyDescent="0.2">
      <c r="A45" s="98"/>
      <c r="B45" s="99"/>
      <c r="C45" s="100"/>
      <c r="D45" s="43"/>
      <c r="E45" s="77"/>
      <c r="F45" s="77"/>
      <c r="G45" s="77"/>
      <c r="H45" s="77"/>
      <c r="I45" s="130">
        <f>SUM(Table1[[#This Row],[Donations, Funding etc]:[Sale of Assets]])</f>
        <v>0</v>
      </c>
      <c r="J45" s="200"/>
      <c r="K45" s="200"/>
      <c r="L45" s="200"/>
      <c r="M45" s="200"/>
      <c r="N45" s="200"/>
      <c r="O45" s="112">
        <f>SUM(Table1[[#This Row],[Fundraising-Related]:[Purchase of Assets]])</f>
        <v>0</v>
      </c>
      <c r="P45" s="121">
        <f>Table1[[#This Row],[Total Income]]-Table1[[#This Row],[Total Expenditure]]</f>
        <v>0</v>
      </c>
      <c r="Q45" s="131"/>
      <c r="R45" s="115">
        <f>IF(Q45=1,R44+Table1[[#This Row],[Total Transactions]],R44)</f>
        <v>0</v>
      </c>
      <c r="S45" s="115">
        <f>IF(Q45=2,S44+Table1[[#This Row],[Total Transactions]],S44)</f>
        <v>0</v>
      </c>
      <c r="T45" s="115">
        <f>IF(Q45=3,T44+Table1[[#This Row],[Total Transactions]],T44)</f>
        <v>0</v>
      </c>
      <c r="U45" s="56"/>
      <c r="V45" s="56">
        <f>Table1[[#This Row],[Total Transactions]]</f>
        <v>0</v>
      </c>
      <c r="W45" s="56"/>
      <c r="X45" s="55">
        <f>Table1[[#This Row],[Total Transactions]]-Table1[[#This Row],[Amount1]]</f>
        <v>0</v>
      </c>
    </row>
    <row r="46" spans="1:24" x14ac:dyDescent="0.2">
      <c r="A46" s="98"/>
      <c r="B46" s="99"/>
      <c r="C46" s="100"/>
      <c r="D46" s="43"/>
      <c r="E46" s="77"/>
      <c r="F46" s="77"/>
      <c r="G46" s="77"/>
      <c r="H46" s="77"/>
      <c r="I46" s="130">
        <f>SUM(Table1[[#This Row],[Donations, Funding etc]:[Sale of Assets]])</f>
        <v>0</v>
      </c>
      <c r="J46" s="200"/>
      <c r="K46" s="200"/>
      <c r="L46" s="200"/>
      <c r="M46" s="200"/>
      <c r="N46" s="200"/>
      <c r="O46" s="112">
        <f>SUM(Table1[[#This Row],[Fundraising-Related]:[Purchase of Assets]])</f>
        <v>0</v>
      </c>
      <c r="P46" s="121">
        <f>Table1[[#This Row],[Total Income]]-Table1[[#This Row],[Total Expenditure]]</f>
        <v>0</v>
      </c>
      <c r="Q46" s="131"/>
      <c r="R46" s="115">
        <f>IF(Q46=1,R45+Table1[[#This Row],[Total Transactions]],R45)</f>
        <v>0</v>
      </c>
      <c r="S46" s="115">
        <f>IF(Q46=2,S45+Table1[[#This Row],[Total Transactions]],S45)</f>
        <v>0</v>
      </c>
      <c r="T46" s="115">
        <f>IF(Q46=3,T45+Table1[[#This Row],[Total Transactions]],T45)</f>
        <v>0</v>
      </c>
      <c r="U46" s="56"/>
      <c r="V46" s="56">
        <f>Table1[[#This Row],[Total Transactions]]</f>
        <v>0</v>
      </c>
      <c r="W46" s="56"/>
      <c r="X46" s="55">
        <f>Table1[[#This Row],[Total Transactions]]-Table1[[#This Row],[Amount1]]</f>
        <v>0</v>
      </c>
    </row>
    <row r="47" spans="1:24" x14ac:dyDescent="0.2">
      <c r="A47" s="98"/>
      <c r="B47" s="99"/>
      <c r="C47" s="100"/>
      <c r="D47" s="43"/>
      <c r="E47" s="77"/>
      <c r="F47" s="77"/>
      <c r="G47" s="77"/>
      <c r="H47" s="77"/>
      <c r="I47" s="130">
        <f>SUM(Table1[[#This Row],[Donations, Funding etc]:[Sale of Assets]])</f>
        <v>0</v>
      </c>
      <c r="J47" s="200"/>
      <c r="K47" s="200"/>
      <c r="L47" s="200"/>
      <c r="M47" s="200"/>
      <c r="N47" s="200"/>
      <c r="O47" s="112">
        <f>SUM(Table1[[#This Row],[Fundraising-Related]:[Purchase of Assets]])</f>
        <v>0</v>
      </c>
      <c r="P47" s="123">
        <f>Table1[[#This Row],[Total Income]]-Table1[[#This Row],[Total Expenditure]]</f>
        <v>0</v>
      </c>
      <c r="Q47" s="131"/>
      <c r="R47" s="115">
        <f>IF(Q47=1,R46+Table1[[#This Row],[Total Transactions]],R46)</f>
        <v>0</v>
      </c>
      <c r="S47" s="115">
        <f>IF(Q47=2,S46+Table1[[#This Row],[Total Transactions]],S46)</f>
        <v>0</v>
      </c>
      <c r="T47" s="115">
        <f>IF(Q47=3,T46+Table1[[#This Row],[Total Transactions]],T46)</f>
        <v>0</v>
      </c>
      <c r="U47" s="56"/>
      <c r="V47" s="56">
        <f>Table1[[#This Row],[Total Transactions]]</f>
        <v>0</v>
      </c>
      <c r="W47" s="56"/>
      <c r="X47" s="55">
        <f>Table1[[#This Row],[Total Transactions]]-Table1[[#This Row],[Amount1]]</f>
        <v>0</v>
      </c>
    </row>
    <row r="48" spans="1:24" x14ac:dyDescent="0.2">
      <c r="A48" s="98"/>
      <c r="B48" s="99"/>
      <c r="C48" s="100"/>
      <c r="D48" s="43"/>
      <c r="E48" s="77"/>
      <c r="F48" s="77"/>
      <c r="G48" s="77"/>
      <c r="H48" s="77"/>
      <c r="I48" s="130">
        <f>SUM(Table1[[#This Row],[Donations, Funding etc]:[Sale of Assets]])</f>
        <v>0</v>
      </c>
      <c r="J48" s="200"/>
      <c r="K48" s="200"/>
      <c r="L48" s="200"/>
      <c r="M48" s="200"/>
      <c r="N48" s="200"/>
      <c r="O48" s="112">
        <f>SUM(Table1[[#This Row],[Fundraising-Related]:[Purchase of Assets]])</f>
        <v>0</v>
      </c>
      <c r="P48" s="123">
        <f>Table1[[#This Row],[Total Income]]-Table1[[#This Row],[Total Expenditure]]</f>
        <v>0</v>
      </c>
      <c r="Q48" s="131"/>
      <c r="R48" s="115">
        <f>IF(Q48=1,R47+Table1[[#This Row],[Total Transactions]],R47)</f>
        <v>0</v>
      </c>
      <c r="S48" s="115">
        <f>IF(Q48=2,S47+Table1[[#This Row],[Total Transactions]],S47)</f>
        <v>0</v>
      </c>
      <c r="T48" s="115">
        <f>IF(Q48=3,T47+Table1[[#This Row],[Total Transactions]],T47)</f>
        <v>0</v>
      </c>
      <c r="U48" s="56"/>
      <c r="V48" s="56">
        <f>Table1[[#This Row],[Total Transactions]]</f>
        <v>0</v>
      </c>
      <c r="W48" s="56"/>
      <c r="X48" s="55">
        <f>Table1[[#This Row],[Total Transactions]]-Table1[[#This Row],[Amount1]]</f>
        <v>0</v>
      </c>
    </row>
    <row r="49" spans="1:24" x14ac:dyDescent="0.2">
      <c r="A49" s="98"/>
      <c r="B49" s="99"/>
      <c r="C49" s="100"/>
      <c r="D49" s="43"/>
      <c r="E49" s="77"/>
      <c r="F49" s="77"/>
      <c r="G49" s="77"/>
      <c r="H49" s="77"/>
      <c r="I49" s="196">
        <f>SUM(Table1[[#This Row],[Donations, Funding etc]:[Sale of Assets]])</f>
        <v>0</v>
      </c>
      <c r="J49" s="200"/>
      <c r="K49" s="200"/>
      <c r="L49" s="200"/>
      <c r="M49" s="200"/>
      <c r="N49" s="200"/>
      <c r="O49" s="112">
        <f>SUM(Table1[[#This Row],[Fundraising-Related]:[Purchase of Assets]])</f>
        <v>0</v>
      </c>
      <c r="P49" s="123">
        <f>Table1[[#This Row],[Total Income]]-Table1[[#This Row],[Total Expenditure]]</f>
        <v>0</v>
      </c>
      <c r="Q49" s="131"/>
      <c r="R49" s="115">
        <f>IF(Q49=1,R48+Table1[[#This Row],[Total Transactions]],R48)</f>
        <v>0</v>
      </c>
      <c r="S49" s="115">
        <f>IF(Q49=2,S48+Table1[[#This Row],[Total Transactions]],S48)</f>
        <v>0</v>
      </c>
      <c r="T49" s="115">
        <f>IF(Q49=3,T48+Table1[[#This Row],[Total Transactions]],T48)</f>
        <v>0</v>
      </c>
      <c r="U49" s="56"/>
      <c r="V49" s="56">
        <f>Table1[[#This Row],[Total Transactions]]</f>
        <v>0</v>
      </c>
      <c r="W49" s="56"/>
      <c r="X49" s="55">
        <f>Table1[[#This Row],[Total Transactions]]-Table1[[#This Row],[Amount1]]</f>
        <v>0</v>
      </c>
    </row>
    <row r="50" spans="1:24" x14ac:dyDescent="0.2">
      <c r="A50" s="98"/>
      <c r="B50" s="99"/>
      <c r="C50" s="100"/>
      <c r="D50" s="43"/>
      <c r="E50" s="77"/>
      <c r="F50" s="77"/>
      <c r="G50" s="77"/>
      <c r="H50" s="77"/>
      <c r="I50" s="196">
        <f>SUM(Table1[[#This Row],[Donations, Funding etc]:[Sale of Assets]])</f>
        <v>0</v>
      </c>
      <c r="J50" s="200"/>
      <c r="K50" s="200"/>
      <c r="L50" s="200"/>
      <c r="M50" s="200"/>
      <c r="N50" s="200"/>
      <c r="O50" s="112">
        <f>SUM(Table1[[#This Row],[Fundraising-Related]:[Purchase of Assets]])</f>
        <v>0</v>
      </c>
      <c r="P50" s="123">
        <f>Table1[[#This Row],[Total Income]]-Table1[[#This Row],[Total Expenditure]]</f>
        <v>0</v>
      </c>
      <c r="Q50" s="131"/>
      <c r="R50" s="115">
        <f>IF(Q50=1,R49+Table1[[#This Row],[Total Transactions]],R49)</f>
        <v>0</v>
      </c>
      <c r="S50" s="115">
        <f>IF(Q50=2,S49+Table1[[#This Row],[Total Transactions]],S49)</f>
        <v>0</v>
      </c>
      <c r="T50" s="115">
        <f>IF(Q50=3,T49+Table1[[#This Row],[Total Transactions]],T49)</f>
        <v>0</v>
      </c>
      <c r="U50" s="56"/>
      <c r="V50" s="56">
        <f>Table1[[#This Row],[Total Transactions]]</f>
        <v>0</v>
      </c>
      <c r="W50" s="56"/>
      <c r="X50" s="55">
        <f>Table1[[#This Row],[Total Transactions]]-Table1[[#This Row],[Amount1]]</f>
        <v>0</v>
      </c>
    </row>
    <row r="51" spans="1:24" x14ac:dyDescent="0.2">
      <c r="A51" s="98"/>
      <c r="B51" s="99"/>
      <c r="C51" s="100"/>
      <c r="D51" s="43"/>
      <c r="E51" s="77"/>
      <c r="F51" s="77"/>
      <c r="G51" s="77"/>
      <c r="H51" s="77"/>
      <c r="I51" s="196">
        <f>SUM(Table1[[#This Row],[Donations, Funding etc]:[Sale of Assets]])</f>
        <v>0</v>
      </c>
      <c r="J51" s="200"/>
      <c r="K51" s="200"/>
      <c r="L51" s="200"/>
      <c r="M51" s="200"/>
      <c r="N51" s="200"/>
      <c r="O51" s="112">
        <f>SUM(Table1[[#This Row],[Fundraising-Related]:[Purchase of Assets]])</f>
        <v>0</v>
      </c>
      <c r="P51" s="123">
        <f>Table1[[#This Row],[Total Income]]-Table1[[#This Row],[Total Expenditure]]</f>
        <v>0</v>
      </c>
      <c r="Q51" s="131"/>
      <c r="R51" s="115">
        <f>IF(Q51=1,R50+Table1[[#This Row],[Total Transactions]],R50)</f>
        <v>0</v>
      </c>
      <c r="S51" s="115">
        <f>IF(Q51=2,S50+Table1[[#This Row],[Total Transactions]],S50)</f>
        <v>0</v>
      </c>
      <c r="T51" s="115">
        <f>IF(Q51=3,T50+Table1[[#This Row],[Total Transactions]],T50)</f>
        <v>0</v>
      </c>
      <c r="U51" s="56"/>
      <c r="V51" s="56">
        <f>Table1[[#This Row],[Total Transactions]]</f>
        <v>0</v>
      </c>
      <c r="W51" s="56"/>
      <c r="X51" s="55">
        <f>Table1[[#This Row],[Total Transactions]]-Table1[[#This Row],[Amount1]]</f>
        <v>0</v>
      </c>
    </row>
    <row r="52" spans="1:24" x14ac:dyDescent="0.2">
      <c r="A52" s="98"/>
      <c r="B52" s="99"/>
      <c r="C52" s="100"/>
      <c r="D52" s="43"/>
      <c r="E52" s="77"/>
      <c r="F52" s="77"/>
      <c r="G52" s="77"/>
      <c r="H52" s="77"/>
      <c r="I52" s="196">
        <f>SUM(Table1[[#This Row],[Donations, Funding etc]:[Sale of Assets]])</f>
        <v>0</v>
      </c>
      <c r="J52" s="200"/>
      <c r="K52" s="200"/>
      <c r="L52" s="200"/>
      <c r="M52" s="200"/>
      <c r="N52" s="200"/>
      <c r="O52" s="112">
        <f>SUM(Table1[[#This Row],[Fundraising-Related]:[Purchase of Assets]])</f>
        <v>0</v>
      </c>
      <c r="P52" s="123">
        <f>Table1[[#This Row],[Total Income]]-Table1[[#This Row],[Total Expenditure]]</f>
        <v>0</v>
      </c>
      <c r="Q52" s="131"/>
      <c r="R52" s="115">
        <f>IF(Q52=1,R51+Table1[[#This Row],[Total Transactions]],R51)</f>
        <v>0</v>
      </c>
      <c r="S52" s="115">
        <f>IF(Q52=2,S51+Table1[[#This Row],[Total Transactions]],S51)</f>
        <v>0</v>
      </c>
      <c r="T52" s="115">
        <f>IF(Q52=3,T51+Table1[[#This Row],[Total Transactions]],T51)</f>
        <v>0</v>
      </c>
      <c r="U52" s="56"/>
      <c r="V52" s="56">
        <f>Table1[[#This Row],[Total Transactions]]</f>
        <v>0</v>
      </c>
      <c r="W52" s="56"/>
      <c r="X52" s="55">
        <f>Table1[[#This Row],[Total Transactions]]-Table1[[#This Row],[Amount1]]</f>
        <v>0</v>
      </c>
    </row>
    <row r="53" spans="1:24" x14ac:dyDescent="0.2">
      <c r="A53" s="98"/>
      <c r="B53" s="99"/>
      <c r="C53" s="100"/>
      <c r="D53" s="43"/>
      <c r="E53" s="77"/>
      <c r="F53" s="77"/>
      <c r="G53" s="77"/>
      <c r="H53" s="77"/>
      <c r="I53" s="130">
        <f>SUM(Table1[[#This Row],[Donations, Funding etc]:[Sale of Assets]])</f>
        <v>0</v>
      </c>
      <c r="J53" s="200"/>
      <c r="K53" s="200"/>
      <c r="L53" s="200"/>
      <c r="M53" s="200"/>
      <c r="N53" s="200"/>
      <c r="O53" s="112">
        <f>SUM(Table1[[#This Row],[Fundraising-Related]:[Purchase of Assets]])</f>
        <v>0</v>
      </c>
      <c r="P53" s="121">
        <f>Table1[[#This Row],[Total Income]]-Table1[[#This Row],[Total Expenditure]]</f>
        <v>0</v>
      </c>
      <c r="Q53" s="131"/>
      <c r="R53" s="115">
        <f>IF(Q53=1,R52+Table1[[#This Row],[Total Transactions]],R52)</f>
        <v>0</v>
      </c>
      <c r="S53" s="115">
        <f>IF(Q53=2,S52+Table1[[#This Row],[Total Transactions]],S52)</f>
        <v>0</v>
      </c>
      <c r="T53" s="115">
        <f>IF(Q53=3,T52+Table1[[#This Row],[Total Transactions]],T52)</f>
        <v>0</v>
      </c>
      <c r="U53" s="56"/>
      <c r="V53" s="56">
        <f>Table1[[#This Row],[Total Transactions]]</f>
        <v>0</v>
      </c>
      <c r="W53" s="56"/>
      <c r="X53" s="55">
        <f>Table1[[#This Row],[Total Transactions]]-Table1[[#This Row],[Amount1]]</f>
        <v>0</v>
      </c>
    </row>
    <row r="54" spans="1:24" x14ac:dyDescent="0.2">
      <c r="A54" s="98"/>
      <c r="B54" s="99"/>
      <c r="C54" s="100"/>
      <c r="D54" s="43"/>
      <c r="E54" s="77"/>
      <c r="F54" s="77"/>
      <c r="G54" s="77"/>
      <c r="H54" s="77"/>
      <c r="I54" s="196">
        <f>SUM(Table1[[#This Row],[Donations, Funding etc]:[Sale of Assets]])</f>
        <v>0</v>
      </c>
      <c r="J54" s="200"/>
      <c r="K54" s="200"/>
      <c r="L54" s="200"/>
      <c r="M54" s="200"/>
      <c r="N54" s="200"/>
      <c r="O54" s="112">
        <f>SUM(Table1[[#This Row],[Fundraising-Related]:[Purchase of Assets]])</f>
        <v>0</v>
      </c>
      <c r="P54" s="123">
        <f>Table1[[#This Row],[Total Income]]-Table1[[#This Row],[Total Expenditure]]</f>
        <v>0</v>
      </c>
      <c r="Q54" s="131"/>
      <c r="R54" s="115">
        <f>IF(Q54=1,R53+Table1[[#This Row],[Total Transactions]],R53)</f>
        <v>0</v>
      </c>
      <c r="S54" s="115">
        <f>IF(Q54=2,S53+Table1[[#This Row],[Total Transactions]],S53)</f>
        <v>0</v>
      </c>
      <c r="T54" s="115">
        <f>IF(Q54=3,T53+Table1[[#This Row],[Total Transactions]],T53)</f>
        <v>0</v>
      </c>
      <c r="U54" s="56"/>
      <c r="V54" s="56">
        <f>Table1[[#This Row],[Total Transactions]]</f>
        <v>0</v>
      </c>
      <c r="W54" s="56"/>
      <c r="X54" s="55">
        <f>Table1[[#This Row],[Total Transactions]]-Table1[[#This Row],[Amount1]]</f>
        <v>0</v>
      </c>
    </row>
    <row r="55" spans="1:24" x14ac:dyDescent="0.2">
      <c r="A55" s="98"/>
      <c r="B55" s="99"/>
      <c r="C55" s="100"/>
      <c r="D55" s="43"/>
      <c r="E55" s="77"/>
      <c r="F55" s="77"/>
      <c r="G55" s="77"/>
      <c r="H55" s="77"/>
      <c r="I55" s="130">
        <f>SUM(Table1[[#This Row],[Donations, Funding etc]:[Sale of Assets]])</f>
        <v>0</v>
      </c>
      <c r="J55" s="200"/>
      <c r="K55" s="200"/>
      <c r="L55" s="200"/>
      <c r="M55" s="200"/>
      <c r="N55" s="200"/>
      <c r="O55" s="112">
        <f>SUM(Table1[[#This Row],[Fundraising-Related]:[Purchase of Assets]])</f>
        <v>0</v>
      </c>
      <c r="P55" s="121">
        <f>Table1[[#This Row],[Total Income]]-Table1[[#This Row],[Total Expenditure]]</f>
        <v>0</v>
      </c>
      <c r="Q55" s="131"/>
      <c r="R55" s="115">
        <f>IF(Q55=1,R54+Table1[[#This Row],[Total Transactions]],R54)</f>
        <v>0</v>
      </c>
      <c r="S55" s="115">
        <f>IF(Q55=2,S54+Table1[[#This Row],[Total Transactions]],S54)</f>
        <v>0</v>
      </c>
      <c r="T55" s="115">
        <f>IF(Q55=3,T54+Table1[[#This Row],[Total Transactions]],T54)</f>
        <v>0</v>
      </c>
      <c r="U55" s="56"/>
      <c r="V55" s="56">
        <f>Table1[[#This Row],[Total Transactions]]</f>
        <v>0</v>
      </c>
      <c r="W55" s="56"/>
      <c r="X55" s="55">
        <f>Table1[[#This Row],[Total Transactions]]-Table1[[#This Row],[Amount1]]</f>
        <v>0</v>
      </c>
    </row>
    <row r="56" spans="1:24" x14ac:dyDescent="0.2">
      <c r="A56" s="98"/>
      <c r="B56" s="99"/>
      <c r="C56" s="100"/>
      <c r="D56" s="43"/>
      <c r="E56" s="77"/>
      <c r="F56" s="77"/>
      <c r="G56" s="77"/>
      <c r="H56" s="77"/>
      <c r="I56" s="130">
        <f>SUM(Table1[[#This Row],[Donations, Funding etc]:[Sale of Assets]])</f>
        <v>0</v>
      </c>
      <c r="J56" s="200"/>
      <c r="K56" s="200"/>
      <c r="L56" s="200"/>
      <c r="M56" s="200"/>
      <c r="N56" s="200"/>
      <c r="O56" s="112">
        <f>SUM(Table1[[#This Row],[Fundraising-Related]:[Purchase of Assets]])</f>
        <v>0</v>
      </c>
      <c r="P56" s="121">
        <f>Table1[[#This Row],[Total Income]]-Table1[[#This Row],[Total Expenditure]]</f>
        <v>0</v>
      </c>
      <c r="Q56" s="131"/>
      <c r="R56" s="115">
        <f>IF(Q56=1,R55+Table1[[#This Row],[Total Transactions]],R55)</f>
        <v>0</v>
      </c>
      <c r="S56" s="115">
        <f>IF(Q56=2,S55+Table1[[#This Row],[Total Transactions]],S55)</f>
        <v>0</v>
      </c>
      <c r="T56" s="115">
        <f>IF(Q56=3,T55+Table1[[#This Row],[Total Transactions]],T55)</f>
        <v>0</v>
      </c>
      <c r="U56" s="56"/>
      <c r="V56" s="56">
        <f>Table1[[#This Row],[Total Transactions]]</f>
        <v>0</v>
      </c>
      <c r="W56" s="56"/>
      <c r="X56" s="55">
        <f>Table1[[#This Row],[Total Transactions]]-Table1[[#This Row],[Amount1]]</f>
        <v>0</v>
      </c>
    </row>
    <row r="57" spans="1:24" x14ac:dyDescent="0.2">
      <c r="A57" s="98"/>
      <c r="B57" s="99"/>
      <c r="C57" s="100"/>
      <c r="D57" s="43"/>
      <c r="E57" s="77"/>
      <c r="F57" s="77"/>
      <c r="G57" s="77"/>
      <c r="H57" s="77"/>
      <c r="I57" s="196">
        <f>SUM(Table1[[#This Row],[Donations, Funding etc]:[Sale of Assets]])</f>
        <v>0</v>
      </c>
      <c r="J57" s="200"/>
      <c r="K57" s="200"/>
      <c r="L57" s="200"/>
      <c r="M57" s="200"/>
      <c r="N57" s="200"/>
      <c r="O57" s="112">
        <f>SUM(Table1[[#This Row],[Fundraising-Related]:[Purchase of Assets]])</f>
        <v>0</v>
      </c>
      <c r="P57" s="123">
        <f>Table1[[#This Row],[Total Income]]-Table1[[#This Row],[Total Expenditure]]</f>
        <v>0</v>
      </c>
      <c r="Q57" s="131"/>
      <c r="R57" s="115">
        <f>IF(Q57=1,R56+Table1[[#This Row],[Total Transactions]],R56)</f>
        <v>0</v>
      </c>
      <c r="S57" s="115">
        <f>IF(Q57=2,S56+Table1[[#This Row],[Total Transactions]],S56)</f>
        <v>0</v>
      </c>
      <c r="T57" s="115">
        <f>IF(Q57=3,T56+Table1[[#This Row],[Total Transactions]],T56)</f>
        <v>0</v>
      </c>
      <c r="U57" s="56"/>
      <c r="V57" s="56">
        <f>Table1[[#This Row],[Total Transactions]]</f>
        <v>0</v>
      </c>
      <c r="W57" s="56"/>
      <c r="X57" s="55">
        <f>Table1[[#This Row],[Total Transactions]]-Table1[[#This Row],[Amount1]]</f>
        <v>0</v>
      </c>
    </row>
    <row r="58" spans="1:24" x14ac:dyDescent="0.2">
      <c r="A58" s="98"/>
      <c r="B58" s="99"/>
      <c r="C58" s="100"/>
      <c r="D58" s="43"/>
      <c r="E58" s="77"/>
      <c r="F58" s="77"/>
      <c r="G58" s="77"/>
      <c r="H58" s="77"/>
      <c r="I58" s="130">
        <f>SUM(Table1[[#This Row],[Donations, Funding etc]:[Sale of Assets]])</f>
        <v>0</v>
      </c>
      <c r="J58" s="200"/>
      <c r="K58" s="200"/>
      <c r="L58" s="200"/>
      <c r="M58" s="200"/>
      <c r="N58" s="200"/>
      <c r="O58" s="112">
        <f>SUM(Table1[[#This Row],[Fundraising-Related]:[Purchase of Assets]])</f>
        <v>0</v>
      </c>
      <c r="P58" s="121">
        <f>Table1[[#This Row],[Total Income]]-Table1[[#This Row],[Total Expenditure]]</f>
        <v>0</v>
      </c>
      <c r="Q58" s="131"/>
      <c r="R58" s="115">
        <f>IF(Q58=1,R57+Table1[[#This Row],[Total Transactions]],R57)</f>
        <v>0</v>
      </c>
      <c r="S58" s="115">
        <f>IF(Q58=2,S57+Table1[[#This Row],[Total Transactions]],S57)</f>
        <v>0</v>
      </c>
      <c r="T58" s="115">
        <f>IF(Q58=3,T57+Table1[[#This Row],[Total Transactions]],T57)</f>
        <v>0</v>
      </c>
      <c r="U58" s="56"/>
      <c r="V58" s="56">
        <f>Table1[[#This Row],[Total Transactions]]</f>
        <v>0</v>
      </c>
      <c r="W58" s="56"/>
      <c r="X58" s="55">
        <f>Table1[[#This Row],[Total Transactions]]-Table1[[#This Row],[Amount1]]</f>
        <v>0</v>
      </c>
    </row>
    <row r="59" spans="1:24" x14ac:dyDescent="0.2">
      <c r="A59" s="98"/>
      <c r="B59" s="99"/>
      <c r="C59" s="100"/>
      <c r="D59" s="43"/>
      <c r="E59" s="77"/>
      <c r="F59" s="77"/>
      <c r="G59" s="77"/>
      <c r="H59" s="77"/>
      <c r="I59" s="130">
        <f>SUM(Table1[[#This Row],[Donations, Funding etc]:[Sale of Assets]])</f>
        <v>0</v>
      </c>
      <c r="J59" s="200"/>
      <c r="K59" s="200"/>
      <c r="L59" s="200"/>
      <c r="M59" s="200"/>
      <c r="N59" s="200"/>
      <c r="O59" s="112">
        <f>SUM(Table1[[#This Row],[Fundraising-Related]:[Purchase of Assets]])</f>
        <v>0</v>
      </c>
      <c r="P59" s="121">
        <f>Table1[[#This Row],[Total Income]]-Table1[[#This Row],[Total Expenditure]]</f>
        <v>0</v>
      </c>
      <c r="Q59" s="131"/>
      <c r="R59" s="115">
        <f>IF(Q59=1,R58+Table1[[#This Row],[Total Transactions]],R58)</f>
        <v>0</v>
      </c>
      <c r="S59" s="115">
        <f>IF(Q59=2,S58+Table1[[#This Row],[Total Transactions]],S58)</f>
        <v>0</v>
      </c>
      <c r="T59" s="115">
        <f>IF(Q59=3,T58+Table1[[#This Row],[Total Transactions]],T58)</f>
        <v>0</v>
      </c>
      <c r="U59" s="56"/>
      <c r="V59" s="56">
        <f>Table1[[#This Row],[Total Transactions]]</f>
        <v>0</v>
      </c>
      <c r="W59" s="56"/>
      <c r="X59" s="55">
        <f>Table1[[#This Row],[Total Transactions]]-Table1[[#This Row],[Amount1]]</f>
        <v>0</v>
      </c>
    </row>
    <row r="60" spans="1:24" x14ac:dyDescent="0.2">
      <c r="A60" s="98"/>
      <c r="B60" s="99"/>
      <c r="C60" s="100"/>
      <c r="D60" s="43"/>
      <c r="E60" s="77"/>
      <c r="F60" s="77"/>
      <c r="G60" s="77"/>
      <c r="H60" s="77"/>
      <c r="I60" s="196">
        <f>SUM(Table1[[#This Row],[Donations, Funding etc]:[Sale of Assets]])</f>
        <v>0</v>
      </c>
      <c r="J60" s="200"/>
      <c r="K60" s="200"/>
      <c r="L60" s="200"/>
      <c r="M60" s="200"/>
      <c r="N60" s="200"/>
      <c r="O60" s="112">
        <f>SUM(Table1[[#This Row],[Fundraising-Related]:[Purchase of Assets]])</f>
        <v>0</v>
      </c>
      <c r="P60" s="123">
        <f>Table1[[#This Row],[Total Income]]-Table1[[#This Row],[Total Expenditure]]</f>
        <v>0</v>
      </c>
      <c r="Q60" s="131"/>
      <c r="R60" s="115">
        <f>IF(Q60=1,R59+Table1[[#This Row],[Total Transactions]],R59)</f>
        <v>0</v>
      </c>
      <c r="S60" s="115">
        <f>IF(Q60=2,S59+Table1[[#This Row],[Total Transactions]],S59)</f>
        <v>0</v>
      </c>
      <c r="T60" s="115">
        <f>IF(Q60=3,T59+Table1[[#This Row],[Total Transactions]],T59)</f>
        <v>0</v>
      </c>
      <c r="U60" s="56"/>
      <c r="V60" s="56">
        <f>Table1[[#This Row],[Total Transactions]]</f>
        <v>0</v>
      </c>
      <c r="W60" s="56"/>
      <c r="X60" s="55">
        <f>Table1[[#This Row],[Total Transactions]]-Table1[[#This Row],[Amount1]]</f>
        <v>0</v>
      </c>
    </row>
    <row r="61" spans="1:24" x14ac:dyDescent="0.2">
      <c r="A61" s="98"/>
      <c r="B61" s="99"/>
      <c r="C61" s="100"/>
      <c r="D61" s="43"/>
      <c r="E61" s="77"/>
      <c r="F61" s="77"/>
      <c r="G61" s="77"/>
      <c r="H61" s="77"/>
      <c r="I61" s="196">
        <f>SUM(Table1[[#This Row],[Donations, Funding etc]:[Sale of Assets]])</f>
        <v>0</v>
      </c>
      <c r="J61" s="200"/>
      <c r="K61" s="200"/>
      <c r="L61" s="200"/>
      <c r="M61" s="200"/>
      <c r="N61" s="200"/>
      <c r="O61" s="112">
        <f>SUM(Table1[[#This Row],[Fundraising-Related]:[Purchase of Assets]])</f>
        <v>0</v>
      </c>
      <c r="P61" s="123">
        <f>Table1[[#This Row],[Total Income]]-Table1[[#This Row],[Total Expenditure]]</f>
        <v>0</v>
      </c>
      <c r="Q61" s="131"/>
      <c r="R61" s="115">
        <f>IF(Q61=1,R60+Table1[[#This Row],[Total Transactions]],R60)</f>
        <v>0</v>
      </c>
      <c r="S61" s="115">
        <f>IF(Q61=2,S60+Table1[[#This Row],[Total Transactions]],S60)</f>
        <v>0</v>
      </c>
      <c r="T61" s="115">
        <f>IF(Q61=3,T60+Table1[[#This Row],[Total Transactions]],T60)</f>
        <v>0</v>
      </c>
      <c r="U61" s="56"/>
      <c r="V61" s="56">
        <f>Table1[[#This Row],[Total Transactions]]</f>
        <v>0</v>
      </c>
      <c r="W61" s="56"/>
      <c r="X61" s="55">
        <f>Table1[[#This Row],[Total Transactions]]-Table1[[#This Row],[Amount1]]</f>
        <v>0</v>
      </c>
    </row>
    <row r="62" spans="1:24" x14ac:dyDescent="0.2">
      <c r="A62" s="98"/>
      <c r="B62" s="99"/>
      <c r="C62" s="100"/>
      <c r="D62" s="43"/>
      <c r="E62" s="77"/>
      <c r="F62" s="77"/>
      <c r="G62" s="77"/>
      <c r="H62" s="77"/>
      <c r="I62" s="196">
        <f>SUM(Table1[[#This Row],[Donations, Funding etc]:[Sale of Assets]])</f>
        <v>0</v>
      </c>
      <c r="J62" s="200"/>
      <c r="K62" s="200"/>
      <c r="L62" s="200"/>
      <c r="M62" s="200"/>
      <c r="N62" s="200"/>
      <c r="O62" s="112">
        <f>SUM(Table1[[#This Row],[Fundraising-Related]:[Purchase of Assets]])</f>
        <v>0</v>
      </c>
      <c r="P62" s="123">
        <f>Table1[[#This Row],[Total Income]]-Table1[[#This Row],[Total Expenditure]]</f>
        <v>0</v>
      </c>
      <c r="Q62" s="131"/>
      <c r="R62" s="115">
        <f>IF(Q62=1,R61+Table1[[#This Row],[Total Transactions]],R61)</f>
        <v>0</v>
      </c>
      <c r="S62" s="115">
        <f>IF(Q62=2,S61+Table1[[#This Row],[Total Transactions]],S61)</f>
        <v>0</v>
      </c>
      <c r="T62" s="115">
        <f>IF(Q62=3,T61+Table1[[#This Row],[Total Transactions]],T61)</f>
        <v>0</v>
      </c>
      <c r="U62" s="56"/>
      <c r="V62" s="56">
        <f>Table1[[#This Row],[Total Transactions]]</f>
        <v>0</v>
      </c>
      <c r="W62" s="56"/>
      <c r="X62" s="55">
        <f>Table1[[#This Row],[Total Transactions]]-Table1[[#This Row],[Amount1]]</f>
        <v>0</v>
      </c>
    </row>
    <row r="63" spans="1:24" x14ac:dyDescent="0.2">
      <c r="A63" s="98"/>
      <c r="B63" s="99"/>
      <c r="C63" s="100"/>
      <c r="D63" s="43"/>
      <c r="E63" s="77"/>
      <c r="F63" s="77"/>
      <c r="G63" s="77"/>
      <c r="H63" s="77"/>
      <c r="I63" s="196">
        <f>SUM(Table1[[#This Row],[Donations, Funding etc]:[Sale of Assets]])</f>
        <v>0</v>
      </c>
      <c r="J63" s="200"/>
      <c r="K63" s="200"/>
      <c r="L63" s="200"/>
      <c r="M63" s="200"/>
      <c r="N63" s="200"/>
      <c r="O63" s="112">
        <f>SUM(Table1[[#This Row],[Fundraising-Related]:[Purchase of Assets]])</f>
        <v>0</v>
      </c>
      <c r="P63" s="123">
        <f>Table1[[#This Row],[Total Income]]-Table1[[#This Row],[Total Expenditure]]</f>
        <v>0</v>
      </c>
      <c r="Q63" s="131"/>
      <c r="R63" s="115">
        <f>IF(Q63=1,R62+Table1[[#This Row],[Total Transactions]],R62)</f>
        <v>0</v>
      </c>
      <c r="S63" s="115">
        <f>IF(Q63=2,S62+Table1[[#This Row],[Total Transactions]],S62)</f>
        <v>0</v>
      </c>
      <c r="T63" s="115">
        <f>IF(Q63=3,T62+Table1[[#This Row],[Total Transactions]],T62)</f>
        <v>0</v>
      </c>
      <c r="U63" s="56"/>
      <c r="V63" s="56">
        <f>Table1[[#This Row],[Total Transactions]]</f>
        <v>0</v>
      </c>
      <c r="W63" s="56"/>
      <c r="X63" s="55">
        <f>Table1[[#This Row],[Total Transactions]]-Table1[[#This Row],[Amount1]]</f>
        <v>0</v>
      </c>
    </row>
    <row r="64" spans="1:24" x14ac:dyDescent="0.2">
      <c r="A64" s="98"/>
      <c r="B64" s="102"/>
      <c r="C64" s="103"/>
      <c r="D64" s="44"/>
      <c r="E64" s="77"/>
      <c r="F64" s="77"/>
      <c r="G64" s="77"/>
      <c r="H64" s="77"/>
      <c r="I64" s="196">
        <f>SUM(Table1[[#This Row],[Donations, Funding etc]:[Sale of Assets]])</f>
        <v>0</v>
      </c>
      <c r="J64" s="200"/>
      <c r="K64" s="200"/>
      <c r="L64" s="200"/>
      <c r="M64" s="200"/>
      <c r="N64" s="200"/>
      <c r="O64" s="112">
        <f>SUM(Table1[[#This Row],[Fundraising-Related]:[Purchase of Assets]])</f>
        <v>0</v>
      </c>
      <c r="P64" s="123">
        <f>Table1[[#This Row],[Total Income]]-Table1[[#This Row],[Total Expenditure]]</f>
        <v>0</v>
      </c>
      <c r="Q64" s="131"/>
      <c r="R64" s="115">
        <f>IF(Q64=1,R63+Table1[[#This Row],[Total Transactions]],R63)</f>
        <v>0</v>
      </c>
      <c r="S64" s="115">
        <f>IF(Q64=2,S63+Table1[[#This Row],[Total Transactions]],S63)</f>
        <v>0</v>
      </c>
      <c r="T64" s="115">
        <f>IF(Q64=3,T63+Table1[[#This Row],[Total Transactions]],T63)</f>
        <v>0</v>
      </c>
      <c r="U64" s="56"/>
      <c r="V64" s="56">
        <f>Table1[[#This Row],[Total Transactions]]</f>
        <v>0</v>
      </c>
      <c r="W64" s="56"/>
      <c r="X64" s="55">
        <f>Table1[[#This Row],[Total Transactions]]-Table1[[#This Row],[Amount1]]</f>
        <v>0</v>
      </c>
    </row>
    <row r="65" spans="1:24" x14ac:dyDescent="0.2">
      <c r="A65" s="98"/>
      <c r="B65" s="102"/>
      <c r="C65" s="100"/>
      <c r="D65" s="43"/>
      <c r="E65" s="77"/>
      <c r="F65" s="77"/>
      <c r="G65" s="77"/>
      <c r="H65" s="77"/>
      <c r="I65" s="130">
        <f>SUM(Table1[[#This Row],[Donations, Funding etc]:[Sale of Assets]])</f>
        <v>0</v>
      </c>
      <c r="J65" s="200"/>
      <c r="K65" s="200"/>
      <c r="L65" s="200"/>
      <c r="M65" s="200"/>
      <c r="N65" s="200"/>
      <c r="O65" s="112">
        <f>SUM(Table1[[#This Row],[Fundraising-Related]:[Purchase of Assets]])</f>
        <v>0</v>
      </c>
      <c r="P65" s="121">
        <f>Table1[[#This Row],[Total Income]]-Table1[[#This Row],[Total Expenditure]]</f>
        <v>0</v>
      </c>
      <c r="Q65" s="131"/>
      <c r="R65" s="115">
        <f>IF(Q65=1,R64+Table1[[#This Row],[Total Transactions]],R64)</f>
        <v>0</v>
      </c>
      <c r="S65" s="115">
        <f>IF(Q65=2,S64+Table1[[#This Row],[Total Transactions]],S64)</f>
        <v>0</v>
      </c>
      <c r="T65" s="115">
        <f>IF(Q65=3,T64+Table1[[#This Row],[Total Transactions]],T64)</f>
        <v>0</v>
      </c>
      <c r="U65" s="56"/>
      <c r="V65" s="56">
        <f>Table1[[#This Row],[Total Transactions]]</f>
        <v>0</v>
      </c>
      <c r="W65" s="56"/>
      <c r="X65" s="55">
        <f>Table1[[#This Row],[Total Transactions]]-Table1[[#This Row],[Amount1]]</f>
        <v>0</v>
      </c>
    </row>
    <row r="66" spans="1:24" x14ac:dyDescent="0.2">
      <c r="A66" s="98"/>
      <c r="B66" s="102"/>
      <c r="C66" s="103"/>
      <c r="D66" s="44"/>
      <c r="E66" s="77"/>
      <c r="F66" s="77"/>
      <c r="G66" s="77"/>
      <c r="H66" s="77"/>
      <c r="I66" s="196">
        <f>SUM(Table1[[#This Row],[Donations, Funding etc]:[Sale of Assets]])</f>
        <v>0</v>
      </c>
      <c r="J66" s="200"/>
      <c r="K66" s="200"/>
      <c r="L66" s="200"/>
      <c r="M66" s="200"/>
      <c r="N66" s="200"/>
      <c r="O66" s="112">
        <f>SUM(Table1[[#This Row],[Fundraising-Related]:[Purchase of Assets]])</f>
        <v>0</v>
      </c>
      <c r="P66" s="123">
        <f>Table1[[#This Row],[Total Income]]-Table1[[#This Row],[Total Expenditure]]</f>
        <v>0</v>
      </c>
      <c r="Q66" s="131"/>
      <c r="R66" s="115">
        <f>IF(Q66=1,R65+Table1[[#This Row],[Total Transactions]],R65)</f>
        <v>0</v>
      </c>
      <c r="S66" s="115">
        <f>IF(Q66=2,S65+Table1[[#This Row],[Total Transactions]],S65)</f>
        <v>0</v>
      </c>
      <c r="T66" s="115">
        <f>IF(Q66=3,T65+Table1[[#This Row],[Total Transactions]],T65)</f>
        <v>0</v>
      </c>
      <c r="U66" s="56"/>
      <c r="V66" s="56">
        <f>Table1[[#This Row],[Total Transactions]]</f>
        <v>0</v>
      </c>
      <c r="W66" s="56"/>
      <c r="X66" s="55">
        <f>Table1[[#This Row],[Total Transactions]]-Table1[[#This Row],[Amount1]]</f>
        <v>0</v>
      </c>
    </row>
    <row r="67" spans="1:24" x14ac:dyDescent="0.2">
      <c r="A67" s="98"/>
      <c r="B67" s="102"/>
      <c r="C67" s="103"/>
      <c r="D67" s="44"/>
      <c r="E67" s="77"/>
      <c r="F67" s="77"/>
      <c r="G67" s="77"/>
      <c r="H67" s="77"/>
      <c r="I67" s="196">
        <f>SUM(Table1[[#This Row],[Donations, Funding etc]:[Sale of Assets]])</f>
        <v>0</v>
      </c>
      <c r="J67" s="200"/>
      <c r="K67" s="200"/>
      <c r="L67" s="200"/>
      <c r="M67" s="200"/>
      <c r="N67" s="200"/>
      <c r="O67" s="112">
        <f>SUM(Table1[[#This Row],[Fundraising-Related]:[Purchase of Assets]])</f>
        <v>0</v>
      </c>
      <c r="P67" s="123">
        <f>Table1[[#This Row],[Total Income]]-Table1[[#This Row],[Total Expenditure]]</f>
        <v>0</v>
      </c>
      <c r="Q67" s="131"/>
      <c r="R67" s="115">
        <f>IF(Q67=1,R66+Table1[[#This Row],[Total Transactions]],R66)</f>
        <v>0</v>
      </c>
      <c r="S67" s="115">
        <f>IF(Q67=2,S66+Table1[[#This Row],[Total Transactions]],S66)</f>
        <v>0</v>
      </c>
      <c r="T67" s="115">
        <f>IF(Q67=3,T66+Table1[[#This Row],[Total Transactions]],T66)</f>
        <v>0</v>
      </c>
      <c r="U67" s="56"/>
      <c r="V67" s="56">
        <f>Table1[[#This Row],[Total Transactions]]</f>
        <v>0</v>
      </c>
      <c r="W67" s="56"/>
      <c r="X67" s="55">
        <f>Table1[[#This Row],[Total Transactions]]-Table1[[#This Row],[Amount1]]</f>
        <v>0</v>
      </c>
    </row>
    <row r="68" spans="1:24" x14ac:dyDescent="0.2">
      <c r="A68" s="98"/>
      <c r="B68" s="102"/>
      <c r="C68" s="103"/>
      <c r="D68" s="43"/>
      <c r="E68" s="77"/>
      <c r="F68" s="77"/>
      <c r="G68" s="77"/>
      <c r="H68" s="77"/>
      <c r="I68" s="130">
        <f>SUM(Table1[[#This Row],[Donations, Funding etc]:[Sale of Assets]])</f>
        <v>0</v>
      </c>
      <c r="J68" s="200"/>
      <c r="K68" s="200"/>
      <c r="L68" s="200"/>
      <c r="M68" s="200"/>
      <c r="N68" s="200"/>
      <c r="O68" s="112">
        <f>SUM(Table1[[#This Row],[Fundraising-Related]:[Purchase of Assets]])</f>
        <v>0</v>
      </c>
      <c r="P68" s="121">
        <f>Table1[[#This Row],[Total Income]]-Table1[[#This Row],[Total Expenditure]]</f>
        <v>0</v>
      </c>
      <c r="Q68" s="131"/>
      <c r="R68" s="115">
        <f>IF(Q68=1,R67+Table1[[#This Row],[Total Transactions]],R67)</f>
        <v>0</v>
      </c>
      <c r="S68" s="115">
        <f>IF(Q68=2,S67+Table1[[#This Row],[Total Transactions]],S67)</f>
        <v>0</v>
      </c>
      <c r="T68" s="115">
        <f>IF(Q68=3,T67+Table1[[#This Row],[Total Transactions]],T67)</f>
        <v>0</v>
      </c>
      <c r="U68" s="56"/>
      <c r="V68" s="56">
        <f>Table1[[#This Row],[Total Transactions]]</f>
        <v>0</v>
      </c>
      <c r="W68" s="56"/>
      <c r="X68" s="55">
        <f>Table1[[#This Row],[Total Transactions]]-Table1[[#This Row],[Amount1]]</f>
        <v>0</v>
      </c>
    </row>
    <row r="69" spans="1:24" x14ac:dyDescent="0.2">
      <c r="A69" s="98"/>
      <c r="B69" s="102"/>
      <c r="C69" s="104"/>
      <c r="D69" s="45"/>
      <c r="E69" s="77"/>
      <c r="F69" s="77"/>
      <c r="G69" s="77"/>
      <c r="H69" s="77"/>
      <c r="I69" s="130">
        <f>SUM(Table1[[#This Row],[Donations, Funding etc]:[Sale of Assets]])</f>
        <v>0</v>
      </c>
      <c r="J69" s="200"/>
      <c r="K69" s="200"/>
      <c r="L69" s="200"/>
      <c r="M69" s="200"/>
      <c r="N69" s="200"/>
      <c r="O69" s="112">
        <f>SUM(Table1[[#This Row],[Fundraising-Related]:[Purchase of Assets]])</f>
        <v>0</v>
      </c>
      <c r="P69" s="121">
        <f>Table1[[#This Row],[Total Income]]-Table1[[#This Row],[Total Expenditure]]</f>
        <v>0</v>
      </c>
      <c r="Q69" s="131"/>
      <c r="R69" s="115">
        <f>IF(Q69=1,R68+Table1[[#This Row],[Total Transactions]],R68)</f>
        <v>0</v>
      </c>
      <c r="S69" s="115">
        <f>IF(Q69=2,S68+Table1[[#This Row],[Total Transactions]],S68)</f>
        <v>0</v>
      </c>
      <c r="T69" s="115">
        <f>IF(Q69=3,T68+Table1[[#This Row],[Total Transactions]],T68)</f>
        <v>0</v>
      </c>
      <c r="U69" s="56"/>
      <c r="V69" s="56">
        <f>Table1[[#This Row],[Total Transactions]]</f>
        <v>0</v>
      </c>
      <c r="W69" s="56"/>
      <c r="X69" s="55">
        <f>Table1[[#This Row],[Total Transactions]]-Table1[[#This Row],[Amount1]]</f>
        <v>0</v>
      </c>
    </row>
    <row r="70" spans="1:24" x14ac:dyDescent="0.2">
      <c r="A70" s="98"/>
      <c r="B70" s="102"/>
      <c r="C70" s="105"/>
      <c r="D70" s="45"/>
      <c r="E70" s="77"/>
      <c r="F70" s="77"/>
      <c r="G70" s="77"/>
      <c r="H70" s="77"/>
      <c r="I70" s="130">
        <f>SUM(Table1[[#This Row],[Donations, Funding etc]:[Sale of Assets]])</f>
        <v>0</v>
      </c>
      <c r="J70" s="200"/>
      <c r="K70" s="200"/>
      <c r="L70" s="200"/>
      <c r="M70" s="200"/>
      <c r="N70" s="200"/>
      <c r="O70" s="112">
        <f>SUM(Table1[[#This Row],[Fundraising-Related]:[Purchase of Assets]])</f>
        <v>0</v>
      </c>
      <c r="P70" s="121">
        <f>Table1[[#This Row],[Total Income]]-Table1[[#This Row],[Total Expenditure]]</f>
        <v>0</v>
      </c>
      <c r="Q70" s="131"/>
      <c r="R70" s="115">
        <f>IF(Q70=1,R69+Table1[[#This Row],[Total Transactions]],R69)</f>
        <v>0</v>
      </c>
      <c r="S70" s="115">
        <f>IF(Q70=2,S69+Table1[[#This Row],[Total Transactions]],S69)</f>
        <v>0</v>
      </c>
      <c r="T70" s="115">
        <f>IF(Q70=3,T69+Table1[[#This Row],[Total Transactions]],T69)</f>
        <v>0</v>
      </c>
      <c r="U70" s="56"/>
      <c r="V70" s="56">
        <f>Table1[[#This Row],[Total Transactions]]</f>
        <v>0</v>
      </c>
      <c r="W70" s="56"/>
      <c r="X70" s="55">
        <f>Table1[[#This Row],[Total Transactions]]-Table1[[#This Row],[Amount1]]</f>
        <v>0</v>
      </c>
    </row>
    <row r="71" spans="1:24" x14ac:dyDescent="0.2">
      <c r="A71" s="98"/>
      <c r="B71" s="102"/>
      <c r="C71" s="104"/>
      <c r="D71" s="46"/>
      <c r="E71" s="77"/>
      <c r="F71" s="77"/>
      <c r="G71" s="77"/>
      <c r="H71" s="77"/>
      <c r="I71" s="196">
        <f>SUM(Table1[[#This Row],[Donations, Funding etc]:[Sale of Assets]])</f>
        <v>0</v>
      </c>
      <c r="J71" s="200"/>
      <c r="K71" s="200"/>
      <c r="L71" s="200"/>
      <c r="M71" s="200"/>
      <c r="N71" s="200"/>
      <c r="O71" s="112">
        <f>SUM(Table1[[#This Row],[Fundraising-Related]:[Purchase of Assets]])</f>
        <v>0</v>
      </c>
      <c r="P71" s="123">
        <f>Table1[[#This Row],[Total Income]]-Table1[[#This Row],[Total Expenditure]]</f>
        <v>0</v>
      </c>
      <c r="Q71" s="131"/>
      <c r="R71" s="115">
        <f>IF(Q71=1,R70+Table1[[#This Row],[Total Transactions]],R70)</f>
        <v>0</v>
      </c>
      <c r="S71" s="115">
        <f>IF(Q71=2,S70+Table1[[#This Row],[Total Transactions]],S70)</f>
        <v>0</v>
      </c>
      <c r="T71" s="115">
        <f>IF(Q71=3,T70+Table1[[#This Row],[Total Transactions]],T70)</f>
        <v>0</v>
      </c>
      <c r="U71" s="56"/>
      <c r="V71" s="56">
        <f>Table1[[#This Row],[Total Transactions]]</f>
        <v>0</v>
      </c>
      <c r="W71" s="56"/>
      <c r="X71" s="55">
        <f>Table1[[#This Row],[Total Transactions]]-Table1[[#This Row],[Amount1]]</f>
        <v>0</v>
      </c>
    </row>
    <row r="72" spans="1:24" x14ac:dyDescent="0.2">
      <c r="A72" s="98"/>
      <c r="B72" s="102"/>
      <c r="C72" s="104"/>
      <c r="D72" s="46"/>
      <c r="E72" s="77"/>
      <c r="F72" s="77"/>
      <c r="G72" s="77"/>
      <c r="H72" s="77"/>
      <c r="I72" s="196">
        <f>SUM(Table1[[#This Row],[Donations, Funding etc]:[Sale of Assets]])</f>
        <v>0</v>
      </c>
      <c r="J72" s="200"/>
      <c r="K72" s="200"/>
      <c r="L72" s="200"/>
      <c r="M72" s="200"/>
      <c r="N72" s="200"/>
      <c r="O72" s="112">
        <f>SUM(Table1[[#This Row],[Fundraising-Related]:[Purchase of Assets]])</f>
        <v>0</v>
      </c>
      <c r="P72" s="123">
        <f>Table1[[#This Row],[Total Income]]-Table1[[#This Row],[Total Expenditure]]</f>
        <v>0</v>
      </c>
      <c r="Q72" s="131"/>
      <c r="R72" s="115">
        <f>IF(Q72=1,R71+Table1[[#This Row],[Total Transactions]],R71)</f>
        <v>0</v>
      </c>
      <c r="S72" s="115">
        <f>IF(Q72=2,S71+Table1[[#This Row],[Total Transactions]],S71)</f>
        <v>0</v>
      </c>
      <c r="T72" s="115">
        <f>IF(Q72=3,T71+Table1[[#This Row],[Total Transactions]],T71)</f>
        <v>0</v>
      </c>
      <c r="U72" s="56"/>
      <c r="V72" s="56">
        <f>Table1[[#This Row],[Total Transactions]]</f>
        <v>0</v>
      </c>
      <c r="W72" s="56"/>
      <c r="X72" s="55">
        <f>Table1[[#This Row],[Total Transactions]]-Table1[[#This Row],[Amount1]]</f>
        <v>0</v>
      </c>
    </row>
    <row r="73" spans="1:24" x14ac:dyDescent="0.2">
      <c r="A73" s="98"/>
      <c r="B73" s="102"/>
      <c r="C73" s="104"/>
      <c r="D73" s="46"/>
      <c r="E73" s="77"/>
      <c r="F73" s="77"/>
      <c r="G73" s="77"/>
      <c r="H73" s="77"/>
      <c r="I73" s="196">
        <f>SUM(Table1[[#This Row],[Donations, Funding etc]:[Sale of Assets]])</f>
        <v>0</v>
      </c>
      <c r="J73" s="200"/>
      <c r="K73" s="200"/>
      <c r="L73" s="200"/>
      <c r="M73" s="200"/>
      <c r="N73" s="200"/>
      <c r="O73" s="112">
        <f>SUM(Table1[[#This Row],[Fundraising-Related]:[Purchase of Assets]])</f>
        <v>0</v>
      </c>
      <c r="P73" s="123">
        <f>Table1[[#This Row],[Total Income]]-Table1[[#This Row],[Total Expenditure]]</f>
        <v>0</v>
      </c>
      <c r="Q73" s="131"/>
      <c r="R73" s="115">
        <f>IF(Q73=1,R72+Table1[[#This Row],[Total Transactions]],R72)</f>
        <v>0</v>
      </c>
      <c r="S73" s="115">
        <f>IF(Q73=2,S72+Table1[[#This Row],[Total Transactions]],S72)</f>
        <v>0</v>
      </c>
      <c r="T73" s="115">
        <f>IF(Q73=3,T72+Table1[[#This Row],[Total Transactions]],T72)</f>
        <v>0</v>
      </c>
      <c r="U73" s="56"/>
      <c r="V73" s="56">
        <f>Table1[[#This Row],[Total Transactions]]</f>
        <v>0</v>
      </c>
      <c r="W73" s="56"/>
      <c r="X73" s="55">
        <f>Table1[[#This Row],[Total Transactions]]-Table1[[#This Row],[Amount1]]</f>
        <v>0</v>
      </c>
    </row>
    <row r="74" spans="1:24" x14ac:dyDescent="0.2">
      <c r="A74" s="98"/>
      <c r="B74" s="102"/>
      <c r="C74" s="104"/>
      <c r="D74" s="46"/>
      <c r="E74" s="77"/>
      <c r="F74" s="77"/>
      <c r="G74" s="77"/>
      <c r="H74" s="77"/>
      <c r="I74" s="196">
        <f>SUM(Table1[[#This Row],[Donations, Funding etc]:[Sale of Assets]])</f>
        <v>0</v>
      </c>
      <c r="J74" s="200"/>
      <c r="K74" s="200"/>
      <c r="L74" s="200"/>
      <c r="M74" s="200"/>
      <c r="N74" s="200"/>
      <c r="O74" s="112">
        <f>SUM(Table1[[#This Row],[Fundraising-Related]:[Purchase of Assets]])</f>
        <v>0</v>
      </c>
      <c r="P74" s="123">
        <f>Table1[[#This Row],[Total Income]]-Table1[[#This Row],[Total Expenditure]]</f>
        <v>0</v>
      </c>
      <c r="Q74" s="131"/>
      <c r="R74" s="115">
        <f>IF(Q74=1,R73+Table1[[#This Row],[Total Transactions]],R73)</f>
        <v>0</v>
      </c>
      <c r="S74" s="115">
        <f>IF(Q74=2,S73+Table1[[#This Row],[Total Transactions]],S73)</f>
        <v>0</v>
      </c>
      <c r="T74" s="115">
        <f>IF(Q74=3,T73+Table1[[#This Row],[Total Transactions]],T73)</f>
        <v>0</v>
      </c>
      <c r="U74" s="56"/>
      <c r="V74" s="56">
        <f>Table1[[#This Row],[Total Transactions]]</f>
        <v>0</v>
      </c>
      <c r="W74" s="56"/>
      <c r="X74" s="55">
        <f>Table1[[#This Row],[Total Transactions]]-Table1[[#This Row],[Amount1]]</f>
        <v>0</v>
      </c>
    </row>
    <row r="75" spans="1:24" x14ac:dyDescent="0.2">
      <c r="A75" s="98"/>
      <c r="B75" s="102"/>
      <c r="C75" s="104"/>
      <c r="D75" s="46"/>
      <c r="E75" s="77"/>
      <c r="F75" s="77"/>
      <c r="G75" s="77"/>
      <c r="H75" s="77"/>
      <c r="I75" s="196">
        <f>SUM(Table1[[#This Row],[Donations, Funding etc]:[Sale of Assets]])</f>
        <v>0</v>
      </c>
      <c r="J75" s="200"/>
      <c r="K75" s="200"/>
      <c r="L75" s="200"/>
      <c r="M75" s="200"/>
      <c r="N75" s="200"/>
      <c r="O75" s="112">
        <f>SUM(Table1[[#This Row],[Fundraising-Related]:[Purchase of Assets]])</f>
        <v>0</v>
      </c>
      <c r="P75" s="123">
        <f>Table1[[#This Row],[Total Income]]-Table1[[#This Row],[Total Expenditure]]</f>
        <v>0</v>
      </c>
      <c r="Q75" s="131"/>
      <c r="R75" s="115">
        <f>IF(Q75=1,R74+Table1[[#This Row],[Total Transactions]],R74)</f>
        <v>0</v>
      </c>
      <c r="S75" s="115">
        <f>IF(Q75=2,S74+Table1[[#This Row],[Total Transactions]],S74)</f>
        <v>0</v>
      </c>
      <c r="T75" s="115">
        <f>IF(Q75=3,T74+Table1[[#This Row],[Total Transactions]],T74)</f>
        <v>0</v>
      </c>
      <c r="U75" s="56"/>
      <c r="V75" s="56">
        <f>Table1[[#This Row],[Total Transactions]]</f>
        <v>0</v>
      </c>
      <c r="W75" s="56"/>
      <c r="X75" s="55">
        <f>Table1[[#This Row],[Total Transactions]]-Table1[[#This Row],[Amount1]]</f>
        <v>0</v>
      </c>
    </row>
    <row r="76" spans="1:24" x14ac:dyDescent="0.2">
      <c r="A76" s="98"/>
      <c r="B76" s="102"/>
      <c r="C76" s="104"/>
      <c r="D76" s="46"/>
      <c r="E76" s="77"/>
      <c r="F76" s="77"/>
      <c r="G76" s="77"/>
      <c r="H76" s="77"/>
      <c r="I76" s="196">
        <f>SUM(Table1[[#This Row],[Donations, Funding etc]:[Sale of Assets]])</f>
        <v>0</v>
      </c>
      <c r="J76" s="200"/>
      <c r="K76" s="200"/>
      <c r="L76" s="200"/>
      <c r="M76" s="200"/>
      <c r="N76" s="200"/>
      <c r="O76" s="112">
        <f>SUM(Table1[[#This Row],[Fundraising-Related]:[Purchase of Assets]])</f>
        <v>0</v>
      </c>
      <c r="P76" s="123">
        <f>Table1[[#This Row],[Total Income]]-Table1[[#This Row],[Total Expenditure]]</f>
        <v>0</v>
      </c>
      <c r="Q76" s="131"/>
      <c r="R76" s="115">
        <f>IF(Q76=1,R75+Table1[[#This Row],[Total Transactions]],R75)</f>
        <v>0</v>
      </c>
      <c r="S76" s="115">
        <f>IF(Q76=2,S75+Table1[[#This Row],[Total Transactions]],S75)</f>
        <v>0</v>
      </c>
      <c r="T76" s="115">
        <f>IF(Q76=3,T75+Table1[[#This Row],[Total Transactions]],T75)</f>
        <v>0</v>
      </c>
      <c r="U76" s="56"/>
      <c r="V76" s="56">
        <f>Table1[[#This Row],[Total Transactions]]</f>
        <v>0</v>
      </c>
      <c r="W76" s="56"/>
      <c r="X76" s="55">
        <f>Table1[[#This Row],[Total Transactions]]-Table1[[#This Row],[Amount1]]</f>
        <v>0</v>
      </c>
    </row>
    <row r="77" spans="1:24" x14ac:dyDescent="0.2">
      <c r="A77" s="98"/>
      <c r="B77" s="102"/>
      <c r="C77" s="104"/>
      <c r="D77" s="46"/>
      <c r="E77" s="77"/>
      <c r="F77" s="77"/>
      <c r="G77" s="77"/>
      <c r="H77" s="77"/>
      <c r="I77" s="196">
        <f>SUM(Table1[[#This Row],[Donations, Funding etc]:[Sale of Assets]])</f>
        <v>0</v>
      </c>
      <c r="J77" s="200"/>
      <c r="K77" s="200"/>
      <c r="L77" s="200"/>
      <c r="M77" s="200"/>
      <c r="N77" s="200"/>
      <c r="O77" s="112">
        <f>SUM(Table1[[#This Row],[Fundraising-Related]:[Purchase of Assets]])</f>
        <v>0</v>
      </c>
      <c r="P77" s="123">
        <f>Table1[[#This Row],[Total Income]]-Table1[[#This Row],[Total Expenditure]]</f>
        <v>0</v>
      </c>
      <c r="Q77" s="131"/>
      <c r="R77" s="115">
        <f>IF(Q77=1,R76+Table1[[#This Row],[Total Transactions]],R76)</f>
        <v>0</v>
      </c>
      <c r="S77" s="115">
        <f>IF(Q77=2,S76+Table1[[#This Row],[Total Transactions]],S76)</f>
        <v>0</v>
      </c>
      <c r="T77" s="115">
        <f>IF(Q77=3,T76+Table1[[#This Row],[Total Transactions]],T76)</f>
        <v>0</v>
      </c>
      <c r="U77" s="56"/>
      <c r="V77" s="56">
        <f>Table1[[#This Row],[Total Transactions]]</f>
        <v>0</v>
      </c>
      <c r="W77" s="56"/>
      <c r="X77" s="55">
        <f>Table1[[#This Row],[Total Transactions]]-Table1[[#This Row],[Amount1]]</f>
        <v>0</v>
      </c>
    </row>
    <row r="78" spans="1:24" x14ac:dyDescent="0.2">
      <c r="A78" s="98"/>
      <c r="B78" s="102"/>
      <c r="C78" s="104"/>
      <c r="D78" s="46"/>
      <c r="E78" s="77"/>
      <c r="F78" s="77"/>
      <c r="G78" s="77"/>
      <c r="H78" s="77"/>
      <c r="I78" s="196">
        <f>SUM(Table1[[#This Row],[Donations, Funding etc]:[Sale of Assets]])</f>
        <v>0</v>
      </c>
      <c r="J78" s="200"/>
      <c r="K78" s="200"/>
      <c r="L78" s="200"/>
      <c r="M78" s="200"/>
      <c r="N78" s="200"/>
      <c r="O78" s="112">
        <f>SUM(Table1[[#This Row],[Fundraising-Related]:[Purchase of Assets]])</f>
        <v>0</v>
      </c>
      <c r="P78" s="123">
        <f>Table1[[#This Row],[Total Income]]-Table1[[#This Row],[Total Expenditure]]</f>
        <v>0</v>
      </c>
      <c r="Q78" s="131"/>
      <c r="R78" s="115">
        <f>IF(Q78=1,R77+Table1[[#This Row],[Total Transactions]],R77)</f>
        <v>0</v>
      </c>
      <c r="S78" s="115">
        <f>IF(Q78=2,S77+Table1[[#This Row],[Total Transactions]],S77)</f>
        <v>0</v>
      </c>
      <c r="T78" s="115">
        <f>IF(Q78=3,T77+Table1[[#This Row],[Total Transactions]],T77)</f>
        <v>0</v>
      </c>
      <c r="U78" s="56"/>
      <c r="V78" s="56">
        <f>Table1[[#This Row],[Total Transactions]]</f>
        <v>0</v>
      </c>
      <c r="W78" s="56"/>
      <c r="X78" s="55">
        <f>Table1[[#This Row],[Total Transactions]]-Table1[[#This Row],[Amount1]]</f>
        <v>0</v>
      </c>
    </row>
    <row r="79" spans="1:24" x14ac:dyDescent="0.2">
      <c r="A79" s="98"/>
      <c r="B79" s="102"/>
      <c r="C79" s="104"/>
      <c r="D79" s="46"/>
      <c r="E79" s="77"/>
      <c r="F79" s="77"/>
      <c r="G79" s="77"/>
      <c r="H79" s="77"/>
      <c r="I79" s="196">
        <f>SUM(Table1[[#This Row],[Donations, Funding etc]:[Sale of Assets]])</f>
        <v>0</v>
      </c>
      <c r="J79" s="200"/>
      <c r="K79" s="200"/>
      <c r="L79" s="200"/>
      <c r="M79" s="200"/>
      <c r="N79" s="200"/>
      <c r="O79" s="112">
        <f>SUM(Table1[[#This Row],[Fundraising-Related]:[Purchase of Assets]])</f>
        <v>0</v>
      </c>
      <c r="P79" s="123">
        <f>Table1[[#This Row],[Total Income]]-Table1[[#This Row],[Total Expenditure]]</f>
        <v>0</v>
      </c>
      <c r="Q79" s="131"/>
      <c r="R79" s="115">
        <f>IF(Q79=1,R78+Table1[[#This Row],[Total Transactions]],R78)</f>
        <v>0</v>
      </c>
      <c r="S79" s="115">
        <f>IF(Q79=2,S78+Table1[[#This Row],[Total Transactions]],S78)</f>
        <v>0</v>
      </c>
      <c r="T79" s="115">
        <f>IF(Q79=3,T78+Table1[[#This Row],[Total Transactions]],T78)</f>
        <v>0</v>
      </c>
      <c r="U79" s="56"/>
      <c r="V79" s="56">
        <f>Table1[[#This Row],[Total Transactions]]</f>
        <v>0</v>
      </c>
      <c r="W79" s="56"/>
      <c r="X79" s="55">
        <f>Table1[[#This Row],[Total Transactions]]-Table1[[#This Row],[Amount1]]</f>
        <v>0</v>
      </c>
    </row>
    <row r="80" spans="1:24" x14ac:dyDescent="0.2">
      <c r="A80" s="98"/>
      <c r="B80" s="102"/>
      <c r="C80" s="105"/>
      <c r="D80" s="45"/>
      <c r="E80" s="77"/>
      <c r="F80" s="77"/>
      <c r="G80" s="77"/>
      <c r="H80" s="77"/>
      <c r="I80" s="130">
        <f>SUM(Table1[[#This Row],[Donations, Funding etc]:[Sale of Assets]])</f>
        <v>0</v>
      </c>
      <c r="J80" s="200"/>
      <c r="K80" s="200"/>
      <c r="L80" s="200"/>
      <c r="M80" s="200"/>
      <c r="N80" s="200"/>
      <c r="O80" s="112">
        <f>SUM(Table1[[#This Row],[Fundraising-Related]:[Purchase of Assets]])</f>
        <v>0</v>
      </c>
      <c r="P80" s="121">
        <f>Table1[[#This Row],[Total Income]]-Table1[[#This Row],[Total Expenditure]]</f>
        <v>0</v>
      </c>
      <c r="Q80" s="131"/>
      <c r="R80" s="115">
        <f>IF(Q80=1,R79+Table1[[#This Row],[Total Transactions]],R79)</f>
        <v>0</v>
      </c>
      <c r="S80" s="115">
        <f>IF(Q80=2,S79+Table1[[#This Row],[Total Transactions]],S79)</f>
        <v>0</v>
      </c>
      <c r="T80" s="115">
        <f>IF(Q80=3,T79+Table1[[#This Row],[Total Transactions]],T79)</f>
        <v>0</v>
      </c>
      <c r="U80" s="56"/>
      <c r="V80" s="56">
        <f>Table1[[#This Row],[Total Transactions]]</f>
        <v>0</v>
      </c>
      <c r="W80" s="56"/>
      <c r="X80" s="55">
        <f>Table1[[#This Row],[Total Transactions]]-Table1[[#This Row],[Amount1]]</f>
        <v>0</v>
      </c>
    </row>
    <row r="81" spans="1:24" x14ac:dyDescent="0.2">
      <c r="A81" s="98"/>
      <c r="B81" s="102"/>
      <c r="C81" s="103"/>
      <c r="D81" s="44"/>
      <c r="E81" s="77"/>
      <c r="F81" s="77"/>
      <c r="G81" s="77"/>
      <c r="H81" s="77"/>
      <c r="I81" s="196">
        <f>SUM(Table1[[#This Row],[Donations, Funding etc]:[Sale of Assets]])</f>
        <v>0</v>
      </c>
      <c r="J81" s="200"/>
      <c r="K81" s="200"/>
      <c r="L81" s="200"/>
      <c r="M81" s="200"/>
      <c r="N81" s="200"/>
      <c r="O81" s="112">
        <f>SUM(Table1[[#This Row],[Fundraising-Related]:[Purchase of Assets]])</f>
        <v>0</v>
      </c>
      <c r="P81" s="123">
        <f>Table1[[#This Row],[Total Income]]-Table1[[#This Row],[Total Expenditure]]</f>
        <v>0</v>
      </c>
      <c r="Q81" s="131"/>
      <c r="R81" s="115">
        <f>IF(Q81=1,R80+Table1[[#This Row],[Total Transactions]],R80)</f>
        <v>0</v>
      </c>
      <c r="S81" s="115">
        <f>IF(Q81=2,S80+Table1[[#This Row],[Total Transactions]],S80)</f>
        <v>0</v>
      </c>
      <c r="T81" s="115">
        <f>IF(Q81=3,T80+Table1[[#This Row],[Total Transactions]],T80)</f>
        <v>0</v>
      </c>
      <c r="U81" s="56"/>
      <c r="V81" s="56">
        <f>Table1[[#This Row],[Total Transactions]]</f>
        <v>0</v>
      </c>
      <c r="W81" s="56"/>
      <c r="X81" s="55">
        <f>Table1[[#This Row],[Total Transactions]]-Table1[[#This Row],[Amount1]]</f>
        <v>0</v>
      </c>
    </row>
    <row r="82" spans="1:24" x14ac:dyDescent="0.2">
      <c r="A82" s="98"/>
      <c r="B82" s="106"/>
      <c r="C82" s="103"/>
      <c r="D82" s="44"/>
      <c r="E82" s="77"/>
      <c r="F82" s="77"/>
      <c r="G82" s="77"/>
      <c r="H82" s="77"/>
      <c r="I82" s="197">
        <f>SUM(Table1[[#This Row],[Donations, Funding etc]:[Sale of Assets]])</f>
        <v>0</v>
      </c>
      <c r="J82" s="200"/>
      <c r="K82" s="200"/>
      <c r="L82" s="200"/>
      <c r="M82" s="200"/>
      <c r="N82" s="200"/>
      <c r="O82" s="112">
        <f>SUM(Table1[[#This Row],[Fundraising-Related]:[Purchase of Assets]])</f>
        <v>0</v>
      </c>
      <c r="P82" s="122">
        <f>Table1[[#This Row],[Total Income]]-Table1[[#This Row],[Total Expenditure]]</f>
        <v>0</v>
      </c>
      <c r="Q82" s="131"/>
      <c r="R82" s="115">
        <f>IF(Q82=1,R81+Table1[[#This Row],[Total Transactions]],R81)</f>
        <v>0</v>
      </c>
      <c r="S82" s="115">
        <f>IF(Q82=2,S81+Table1[[#This Row],[Total Transactions]],S81)</f>
        <v>0</v>
      </c>
      <c r="T82" s="115">
        <f>IF(Q82=3,T81+Table1[[#This Row],[Total Transactions]],T81)</f>
        <v>0</v>
      </c>
      <c r="U82" s="56"/>
      <c r="V82" s="56">
        <f>Table1[[#This Row],[Total Transactions]]</f>
        <v>0</v>
      </c>
      <c r="W82" s="56"/>
      <c r="X82" s="55">
        <f>Table1[[#This Row],[Total Transactions]]-Table1[[#This Row],[Amount1]]</f>
        <v>0</v>
      </c>
    </row>
    <row r="83" spans="1:24" x14ac:dyDescent="0.2">
      <c r="A83" s="98"/>
      <c r="B83" s="106"/>
      <c r="C83" s="103"/>
      <c r="D83" s="44"/>
      <c r="E83" s="77"/>
      <c r="F83" s="77"/>
      <c r="G83" s="77"/>
      <c r="H83" s="77"/>
      <c r="I83" s="197">
        <f>SUM(Table1[[#This Row],[Donations, Funding etc]:[Sale of Assets]])</f>
        <v>0</v>
      </c>
      <c r="J83" s="200"/>
      <c r="K83" s="200"/>
      <c r="L83" s="200"/>
      <c r="M83" s="200"/>
      <c r="N83" s="200"/>
      <c r="O83" s="112">
        <f>SUM(Table1[[#This Row],[Fundraising-Related]:[Purchase of Assets]])</f>
        <v>0</v>
      </c>
      <c r="P83" s="122">
        <f>Table1[[#This Row],[Total Income]]-Table1[[#This Row],[Total Expenditure]]</f>
        <v>0</v>
      </c>
      <c r="Q83" s="131"/>
      <c r="R83" s="115">
        <f>IF(Q83=1,R82+Table1[[#This Row],[Total Transactions]],R82)</f>
        <v>0</v>
      </c>
      <c r="S83" s="115">
        <f>IF(Q83=2,S82+Table1[[#This Row],[Total Transactions]],S82)</f>
        <v>0</v>
      </c>
      <c r="T83" s="115">
        <f>IF(Q83=3,T82+Table1[[#This Row],[Total Transactions]],T82)</f>
        <v>0</v>
      </c>
      <c r="U83" s="56"/>
      <c r="V83" s="56">
        <f>Table1[[#This Row],[Total Transactions]]</f>
        <v>0</v>
      </c>
      <c r="W83" s="56"/>
      <c r="X83" s="55">
        <f>Table1[[#This Row],[Total Transactions]]-Table1[[#This Row],[Amount1]]</f>
        <v>0</v>
      </c>
    </row>
    <row r="84" spans="1:24" x14ac:dyDescent="0.2">
      <c r="A84" s="98"/>
      <c r="B84" s="106"/>
      <c r="C84" s="100"/>
      <c r="D84" s="43"/>
      <c r="E84" s="77"/>
      <c r="F84" s="77"/>
      <c r="G84" s="77"/>
      <c r="H84" s="77"/>
      <c r="I84" s="197">
        <f>SUM(Table1[[#This Row],[Donations, Funding etc]:[Sale of Assets]])</f>
        <v>0</v>
      </c>
      <c r="J84" s="200"/>
      <c r="K84" s="200"/>
      <c r="L84" s="200"/>
      <c r="M84" s="200"/>
      <c r="N84" s="200"/>
      <c r="O84" s="112">
        <f>SUM(Table1[[#This Row],[Fundraising-Related]:[Purchase of Assets]])</f>
        <v>0</v>
      </c>
      <c r="P84" s="122">
        <f>Table1[[#This Row],[Total Income]]-Table1[[#This Row],[Total Expenditure]]</f>
        <v>0</v>
      </c>
      <c r="Q84" s="131"/>
      <c r="R84" s="115">
        <f>IF(Q84=1,R83+Table1[[#This Row],[Total Transactions]],R83)</f>
        <v>0</v>
      </c>
      <c r="S84" s="115">
        <f>IF(Q84=2,S83+Table1[[#This Row],[Total Transactions]],S83)</f>
        <v>0</v>
      </c>
      <c r="T84" s="115">
        <f>IF(Q84=3,T83+Table1[[#This Row],[Total Transactions]],T83)</f>
        <v>0</v>
      </c>
      <c r="U84" s="56"/>
      <c r="V84" s="56">
        <f>Table1[[#This Row],[Total Transactions]]</f>
        <v>0</v>
      </c>
      <c r="W84" s="56"/>
      <c r="X84" s="55">
        <f>Table1[[#This Row],[Total Transactions]]-Table1[[#This Row],[Amount1]]</f>
        <v>0</v>
      </c>
    </row>
    <row r="85" spans="1:24" x14ac:dyDescent="0.2">
      <c r="A85" s="98"/>
      <c r="B85" s="106"/>
      <c r="C85" s="100"/>
      <c r="D85" s="43"/>
      <c r="E85" s="77"/>
      <c r="F85" s="77"/>
      <c r="G85" s="77"/>
      <c r="H85" s="77"/>
      <c r="I85" s="197">
        <f>SUM(Table1[[#This Row],[Donations, Funding etc]:[Sale of Assets]])</f>
        <v>0</v>
      </c>
      <c r="J85" s="200"/>
      <c r="K85" s="200"/>
      <c r="L85" s="200"/>
      <c r="M85" s="200"/>
      <c r="N85" s="200"/>
      <c r="O85" s="112">
        <f>SUM(Table1[[#This Row],[Fundraising-Related]:[Purchase of Assets]])</f>
        <v>0</v>
      </c>
      <c r="P85" s="122">
        <f>Table1[[#This Row],[Total Income]]-Table1[[#This Row],[Total Expenditure]]</f>
        <v>0</v>
      </c>
      <c r="Q85" s="131"/>
      <c r="R85" s="115">
        <f>IF(Q85=1,R84+Table1[[#This Row],[Total Transactions]],R84)</f>
        <v>0</v>
      </c>
      <c r="S85" s="115">
        <f>IF(Q85=2,S84+Table1[[#This Row],[Total Transactions]],S84)</f>
        <v>0</v>
      </c>
      <c r="T85" s="115">
        <f>IF(Q85=3,T84+Table1[[#This Row],[Total Transactions]],T84)</f>
        <v>0</v>
      </c>
      <c r="U85" s="56"/>
      <c r="V85" s="56">
        <f>Table1[[#This Row],[Total Transactions]]</f>
        <v>0</v>
      </c>
      <c r="W85" s="56"/>
      <c r="X85" s="55">
        <f>Table1[[#This Row],[Total Transactions]]-Table1[[#This Row],[Amount1]]</f>
        <v>0</v>
      </c>
    </row>
    <row r="86" spans="1:24" x14ac:dyDescent="0.2">
      <c r="A86" s="98"/>
      <c r="B86" s="106"/>
      <c r="C86" s="100"/>
      <c r="D86" s="43"/>
      <c r="E86" s="77"/>
      <c r="F86" s="77"/>
      <c r="G86" s="77"/>
      <c r="H86" s="77"/>
      <c r="I86" s="197">
        <f>SUM(Table1[[#This Row],[Donations, Funding etc]:[Sale of Assets]])</f>
        <v>0</v>
      </c>
      <c r="J86" s="200"/>
      <c r="K86" s="200"/>
      <c r="L86" s="200"/>
      <c r="M86" s="200"/>
      <c r="N86" s="200"/>
      <c r="O86" s="112">
        <f>SUM(Table1[[#This Row],[Fundraising-Related]:[Purchase of Assets]])</f>
        <v>0</v>
      </c>
      <c r="P86" s="122">
        <f>Table1[[#This Row],[Total Income]]-Table1[[#This Row],[Total Expenditure]]</f>
        <v>0</v>
      </c>
      <c r="Q86" s="131"/>
      <c r="R86" s="115">
        <f>IF(Q86=1,R85+Table1[[#This Row],[Total Transactions]],R85)</f>
        <v>0</v>
      </c>
      <c r="S86" s="115">
        <f>IF(Q86=2,S85+Table1[[#This Row],[Total Transactions]],S85)</f>
        <v>0</v>
      </c>
      <c r="T86" s="115">
        <f>IF(Q86=3,T85+Table1[[#This Row],[Total Transactions]],T85)</f>
        <v>0</v>
      </c>
      <c r="U86" s="56"/>
      <c r="V86" s="56">
        <f>Table1[[#This Row],[Total Transactions]]</f>
        <v>0</v>
      </c>
      <c r="W86" s="56"/>
      <c r="X86" s="55">
        <f>Table1[[#This Row],[Total Transactions]]-Table1[[#This Row],[Amount1]]</f>
        <v>0</v>
      </c>
    </row>
    <row r="87" spans="1:24" x14ac:dyDescent="0.2">
      <c r="A87" s="98"/>
      <c r="B87" s="106"/>
      <c r="C87" s="103"/>
      <c r="D87" s="44"/>
      <c r="E87" s="77"/>
      <c r="F87" s="77"/>
      <c r="G87" s="77"/>
      <c r="H87" s="77"/>
      <c r="I87" s="197">
        <f>SUM(Table1[[#This Row],[Donations, Funding etc]:[Sale of Assets]])</f>
        <v>0</v>
      </c>
      <c r="J87" s="200"/>
      <c r="K87" s="200"/>
      <c r="L87" s="200"/>
      <c r="M87" s="200"/>
      <c r="N87" s="200"/>
      <c r="O87" s="112">
        <f>SUM(Table1[[#This Row],[Fundraising-Related]:[Purchase of Assets]])</f>
        <v>0</v>
      </c>
      <c r="P87" s="122">
        <f>Table1[[#This Row],[Total Income]]-Table1[[#This Row],[Total Expenditure]]</f>
        <v>0</v>
      </c>
      <c r="Q87" s="131"/>
      <c r="R87" s="115">
        <f>IF(Q87=1,R86+Table1[[#This Row],[Total Transactions]],R86)</f>
        <v>0</v>
      </c>
      <c r="S87" s="115">
        <f>IF(Q87=2,S86+Table1[[#This Row],[Total Transactions]],S86)</f>
        <v>0</v>
      </c>
      <c r="T87" s="115">
        <f>IF(Q87=3,T86+Table1[[#This Row],[Total Transactions]],T86)</f>
        <v>0</v>
      </c>
      <c r="U87" s="56"/>
      <c r="V87" s="56">
        <f>Table1[[#This Row],[Total Transactions]]</f>
        <v>0</v>
      </c>
      <c r="W87" s="56"/>
      <c r="X87" s="55">
        <f>Table1[[#This Row],[Total Transactions]]-Table1[[#This Row],[Amount1]]</f>
        <v>0</v>
      </c>
    </row>
    <row r="88" spans="1:24" x14ac:dyDescent="0.2">
      <c r="A88" s="98"/>
      <c r="B88" s="106"/>
      <c r="C88" s="103"/>
      <c r="D88" s="44"/>
      <c r="E88" s="77"/>
      <c r="F88" s="77"/>
      <c r="G88" s="77"/>
      <c r="H88" s="77"/>
      <c r="I88" s="197">
        <f>SUM(Table1[[#This Row],[Donations, Funding etc]:[Sale of Assets]])</f>
        <v>0</v>
      </c>
      <c r="J88" s="200"/>
      <c r="K88" s="200"/>
      <c r="L88" s="200"/>
      <c r="M88" s="200"/>
      <c r="N88" s="200"/>
      <c r="O88" s="112">
        <f>SUM(Table1[[#This Row],[Fundraising-Related]:[Purchase of Assets]])</f>
        <v>0</v>
      </c>
      <c r="P88" s="122">
        <f>Table1[[#This Row],[Total Income]]-Table1[[#This Row],[Total Expenditure]]</f>
        <v>0</v>
      </c>
      <c r="Q88" s="131"/>
      <c r="R88" s="115">
        <f>IF(Q88=1,R87+Table1[[#This Row],[Total Transactions]],R87)</f>
        <v>0</v>
      </c>
      <c r="S88" s="115">
        <f>IF(Q88=2,S87+Table1[[#This Row],[Total Transactions]],S87)</f>
        <v>0</v>
      </c>
      <c r="T88" s="115">
        <f>IF(Q88=3,T87+Table1[[#This Row],[Total Transactions]],T87)</f>
        <v>0</v>
      </c>
      <c r="U88" s="56"/>
      <c r="V88" s="56">
        <f>Table1[[#This Row],[Total Transactions]]</f>
        <v>0</v>
      </c>
      <c r="W88" s="56"/>
      <c r="X88" s="55">
        <f>Table1[[#This Row],[Total Transactions]]-Table1[[#This Row],[Amount1]]</f>
        <v>0</v>
      </c>
    </row>
    <row r="89" spans="1:24" x14ac:dyDescent="0.2">
      <c r="A89" s="98"/>
      <c r="B89" s="106"/>
      <c r="C89" s="103"/>
      <c r="D89" s="44"/>
      <c r="E89" s="77"/>
      <c r="F89" s="77"/>
      <c r="G89" s="77"/>
      <c r="H89" s="77"/>
      <c r="I89" s="197">
        <f>SUM(Table1[[#This Row],[Donations, Funding etc]:[Sale of Assets]])</f>
        <v>0</v>
      </c>
      <c r="J89" s="200"/>
      <c r="K89" s="200"/>
      <c r="L89" s="200"/>
      <c r="M89" s="200"/>
      <c r="N89" s="200"/>
      <c r="O89" s="112">
        <f>SUM(Table1[[#This Row],[Fundraising-Related]:[Purchase of Assets]])</f>
        <v>0</v>
      </c>
      <c r="P89" s="122">
        <f>Table1[[#This Row],[Total Income]]-Table1[[#This Row],[Total Expenditure]]</f>
        <v>0</v>
      </c>
      <c r="Q89" s="131"/>
      <c r="R89" s="115">
        <f>IF(Q89=1,R88+Table1[[#This Row],[Total Transactions]],R88)</f>
        <v>0</v>
      </c>
      <c r="S89" s="115">
        <f>IF(Q89=2,S88+Table1[[#This Row],[Total Transactions]],S88)</f>
        <v>0</v>
      </c>
      <c r="T89" s="115">
        <f>IF(Q89=3,T88+Table1[[#This Row],[Total Transactions]],T88)</f>
        <v>0</v>
      </c>
      <c r="U89" s="56"/>
      <c r="V89" s="56">
        <f>Table1[[#This Row],[Total Transactions]]</f>
        <v>0</v>
      </c>
      <c r="W89" s="56"/>
      <c r="X89" s="55">
        <f>Table1[[#This Row],[Total Transactions]]-Table1[[#This Row],[Amount1]]</f>
        <v>0</v>
      </c>
    </row>
    <row r="90" spans="1:24" x14ac:dyDescent="0.2">
      <c r="A90" s="98"/>
      <c r="B90" s="106"/>
      <c r="C90" s="103"/>
      <c r="D90" s="44"/>
      <c r="E90" s="77"/>
      <c r="F90" s="77"/>
      <c r="G90" s="77"/>
      <c r="H90" s="77"/>
      <c r="I90" s="197">
        <f>SUM(Table1[[#This Row],[Donations, Funding etc]:[Sale of Assets]])</f>
        <v>0</v>
      </c>
      <c r="J90" s="200"/>
      <c r="K90" s="200"/>
      <c r="L90" s="200"/>
      <c r="M90" s="200"/>
      <c r="N90" s="200"/>
      <c r="O90" s="112">
        <f>SUM(Table1[[#This Row],[Fundraising-Related]:[Purchase of Assets]])</f>
        <v>0</v>
      </c>
      <c r="P90" s="122">
        <f>Table1[[#This Row],[Total Income]]-Table1[[#This Row],[Total Expenditure]]</f>
        <v>0</v>
      </c>
      <c r="Q90" s="131"/>
      <c r="R90" s="115">
        <f>IF(Q90=1,R89+Table1[[#This Row],[Total Transactions]],R89)</f>
        <v>0</v>
      </c>
      <c r="S90" s="115">
        <f>IF(Q90=2,S89+Table1[[#This Row],[Total Transactions]],S89)</f>
        <v>0</v>
      </c>
      <c r="T90" s="115">
        <f>IF(Q90=3,T89+Table1[[#This Row],[Total Transactions]],T89)</f>
        <v>0</v>
      </c>
      <c r="U90" s="56"/>
      <c r="V90" s="56">
        <f>Table1[[#This Row],[Total Transactions]]</f>
        <v>0</v>
      </c>
      <c r="W90" s="56"/>
      <c r="X90" s="55">
        <f>Table1[[#This Row],[Total Transactions]]-Table1[[#This Row],[Amount1]]</f>
        <v>0</v>
      </c>
    </row>
    <row r="91" spans="1:24" x14ac:dyDescent="0.2">
      <c r="A91" s="98"/>
      <c r="B91" s="106"/>
      <c r="C91" s="103"/>
      <c r="D91" s="44"/>
      <c r="E91" s="77"/>
      <c r="F91" s="77"/>
      <c r="G91" s="77"/>
      <c r="H91" s="77"/>
      <c r="I91" s="197">
        <f>SUM(Table1[[#This Row],[Donations, Funding etc]:[Sale of Assets]])</f>
        <v>0</v>
      </c>
      <c r="J91" s="200"/>
      <c r="K91" s="200"/>
      <c r="L91" s="200"/>
      <c r="M91" s="200"/>
      <c r="N91" s="200"/>
      <c r="O91" s="112">
        <f>SUM(Table1[[#This Row],[Fundraising-Related]:[Purchase of Assets]])</f>
        <v>0</v>
      </c>
      <c r="P91" s="122">
        <f>Table1[[#This Row],[Total Income]]-Table1[[#This Row],[Total Expenditure]]</f>
        <v>0</v>
      </c>
      <c r="Q91" s="131"/>
      <c r="R91" s="115">
        <f>IF(Q91=1,R90+Table1[[#This Row],[Total Transactions]],R90)</f>
        <v>0</v>
      </c>
      <c r="S91" s="115">
        <f>IF(Q91=2,S90+Table1[[#This Row],[Total Transactions]],S90)</f>
        <v>0</v>
      </c>
      <c r="T91" s="115">
        <f>IF(Q91=3,T90+Table1[[#This Row],[Total Transactions]],T90)</f>
        <v>0</v>
      </c>
      <c r="U91" s="56"/>
      <c r="V91" s="56">
        <f>Table1[[#This Row],[Total Transactions]]</f>
        <v>0</v>
      </c>
      <c r="W91" s="56"/>
      <c r="X91" s="55">
        <f>Table1[[#This Row],[Total Transactions]]-Table1[[#This Row],[Amount1]]</f>
        <v>0</v>
      </c>
    </row>
    <row r="92" spans="1:24" x14ac:dyDescent="0.2">
      <c r="A92" s="98"/>
      <c r="B92" s="106"/>
      <c r="C92" s="103"/>
      <c r="D92" s="44"/>
      <c r="E92" s="77"/>
      <c r="F92" s="77"/>
      <c r="G92" s="77"/>
      <c r="H92" s="77"/>
      <c r="I92" s="197">
        <f>SUM(Table1[[#This Row],[Donations, Funding etc]:[Sale of Assets]])</f>
        <v>0</v>
      </c>
      <c r="J92" s="200"/>
      <c r="K92" s="200"/>
      <c r="L92" s="200"/>
      <c r="M92" s="200"/>
      <c r="N92" s="200"/>
      <c r="O92" s="112">
        <f>SUM(Table1[[#This Row],[Fundraising-Related]:[Purchase of Assets]])</f>
        <v>0</v>
      </c>
      <c r="P92" s="122">
        <f>Table1[[#This Row],[Total Income]]-Table1[[#This Row],[Total Expenditure]]</f>
        <v>0</v>
      </c>
      <c r="Q92" s="131"/>
      <c r="R92" s="115">
        <f>IF(Q92=1,R91+Table1[[#This Row],[Total Transactions]],R91)</f>
        <v>0</v>
      </c>
      <c r="S92" s="115">
        <f>IF(Q92=2,S91+Table1[[#This Row],[Total Transactions]],S91)</f>
        <v>0</v>
      </c>
      <c r="T92" s="115">
        <f>IF(Q92=3,T91+Table1[[#This Row],[Total Transactions]],T91)</f>
        <v>0</v>
      </c>
      <c r="U92" s="56"/>
      <c r="V92" s="56">
        <f>Table1[[#This Row],[Total Transactions]]</f>
        <v>0</v>
      </c>
      <c r="W92" s="56"/>
      <c r="X92" s="55">
        <f>Table1[[#This Row],[Total Transactions]]-Table1[[#This Row],[Amount1]]</f>
        <v>0</v>
      </c>
    </row>
    <row r="93" spans="1:24" x14ac:dyDescent="0.2">
      <c r="A93" s="98"/>
      <c r="B93" s="106"/>
      <c r="C93" s="103"/>
      <c r="D93" s="44"/>
      <c r="E93" s="77"/>
      <c r="F93" s="77"/>
      <c r="G93" s="77"/>
      <c r="H93" s="77"/>
      <c r="I93" s="197">
        <f>SUM(Table1[[#This Row],[Donations, Funding etc]:[Sale of Assets]])</f>
        <v>0</v>
      </c>
      <c r="J93" s="200"/>
      <c r="K93" s="200"/>
      <c r="L93" s="200"/>
      <c r="M93" s="200"/>
      <c r="N93" s="200"/>
      <c r="O93" s="112">
        <f>SUM(Table1[[#This Row],[Fundraising-Related]:[Purchase of Assets]])</f>
        <v>0</v>
      </c>
      <c r="P93" s="122">
        <f>Table1[[#This Row],[Total Income]]-Table1[[#This Row],[Total Expenditure]]</f>
        <v>0</v>
      </c>
      <c r="Q93" s="131"/>
      <c r="R93" s="115">
        <f>IF(Q93=1,R92+Table1[[#This Row],[Total Transactions]],R92)</f>
        <v>0</v>
      </c>
      <c r="S93" s="115">
        <f>IF(Q93=2,S92+Table1[[#This Row],[Total Transactions]],S92)</f>
        <v>0</v>
      </c>
      <c r="T93" s="115">
        <f>IF(Q93=3,T92+Table1[[#This Row],[Total Transactions]],T92)</f>
        <v>0</v>
      </c>
      <c r="U93" s="56"/>
      <c r="V93" s="56">
        <f>Table1[[#This Row],[Total Transactions]]</f>
        <v>0</v>
      </c>
      <c r="W93" s="56"/>
      <c r="X93" s="55">
        <f>Table1[[#This Row],[Total Transactions]]-Table1[[#This Row],[Amount1]]</f>
        <v>0</v>
      </c>
    </row>
    <row r="94" spans="1:24" x14ac:dyDescent="0.2">
      <c r="A94" s="98"/>
      <c r="B94" s="106"/>
      <c r="C94" s="103"/>
      <c r="D94" s="44"/>
      <c r="E94" s="77"/>
      <c r="F94" s="77"/>
      <c r="G94" s="77"/>
      <c r="H94" s="77"/>
      <c r="I94" s="197">
        <f>SUM(Table1[[#This Row],[Donations, Funding etc]:[Sale of Assets]])</f>
        <v>0</v>
      </c>
      <c r="J94" s="200"/>
      <c r="K94" s="200"/>
      <c r="L94" s="200"/>
      <c r="M94" s="200"/>
      <c r="N94" s="200"/>
      <c r="O94" s="112">
        <f>SUM(Table1[[#This Row],[Fundraising-Related]:[Purchase of Assets]])</f>
        <v>0</v>
      </c>
      <c r="P94" s="122">
        <f>Table1[[#This Row],[Total Income]]-Table1[[#This Row],[Total Expenditure]]</f>
        <v>0</v>
      </c>
      <c r="Q94" s="131"/>
      <c r="R94" s="115">
        <f>IF(Q94=1,R93+Table1[[#This Row],[Total Transactions]],R93)</f>
        <v>0</v>
      </c>
      <c r="S94" s="115">
        <f>IF(Q94=2,S93+Table1[[#This Row],[Total Transactions]],S93)</f>
        <v>0</v>
      </c>
      <c r="T94" s="115">
        <f>IF(Q94=3,T93+Table1[[#This Row],[Total Transactions]],T93)</f>
        <v>0</v>
      </c>
      <c r="U94" s="56"/>
      <c r="V94" s="56">
        <f>Table1[[#This Row],[Total Transactions]]</f>
        <v>0</v>
      </c>
      <c r="W94" s="56"/>
      <c r="X94" s="55">
        <f>Table1[[#This Row],[Total Transactions]]-Table1[[#This Row],[Amount1]]</f>
        <v>0</v>
      </c>
    </row>
    <row r="95" spans="1:24" x14ac:dyDescent="0.2">
      <c r="A95" s="98"/>
      <c r="B95" s="106"/>
      <c r="C95" s="103"/>
      <c r="D95" s="44"/>
      <c r="E95" s="77"/>
      <c r="F95" s="77"/>
      <c r="G95" s="77"/>
      <c r="H95" s="77"/>
      <c r="I95" s="197">
        <f>SUM(Table1[[#This Row],[Donations, Funding etc]:[Sale of Assets]])</f>
        <v>0</v>
      </c>
      <c r="J95" s="200"/>
      <c r="K95" s="200"/>
      <c r="L95" s="200"/>
      <c r="M95" s="200"/>
      <c r="N95" s="200"/>
      <c r="O95" s="112">
        <f>SUM(Table1[[#This Row],[Fundraising-Related]:[Purchase of Assets]])</f>
        <v>0</v>
      </c>
      <c r="P95" s="122">
        <f>Table1[[#This Row],[Total Income]]-Table1[[#This Row],[Total Expenditure]]</f>
        <v>0</v>
      </c>
      <c r="Q95" s="131"/>
      <c r="R95" s="115">
        <f>IF(Q95=1,R94+Table1[[#This Row],[Total Transactions]],R94)</f>
        <v>0</v>
      </c>
      <c r="S95" s="115">
        <f>IF(Q95=2,S94+Table1[[#This Row],[Total Transactions]],S94)</f>
        <v>0</v>
      </c>
      <c r="T95" s="115">
        <f>IF(Q95=3,T94+Table1[[#This Row],[Total Transactions]],T94)</f>
        <v>0</v>
      </c>
      <c r="U95" s="56"/>
      <c r="V95" s="56">
        <f>Table1[[#This Row],[Total Transactions]]</f>
        <v>0</v>
      </c>
      <c r="W95" s="56"/>
      <c r="X95" s="55">
        <f>Table1[[#This Row],[Total Transactions]]-Table1[[#This Row],[Amount1]]</f>
        <v>0</v>
      </c>
    </row>
    <row r="96" spans="1:24" x14ac:dyDescent="0.2">
      <c r="A96" s="98"/>
      <c r="B96" s="106"/>
      <c r="C96" s="103"/>
      <c r="D96" s="44"/>
      <c r="E96" s="77"/>
      <c r="F96" s="77"/>
      <c r="G96" s="77"/>
      <c r="H96" s="77"/>
      <c r="I96" s="197">
        <f>SUM(Table1[[#This Row],[Donations, Funding etc]:[Sale of Assets]])</f>
        <v>0</v>
      </c>
      <c r="J96" s="200"/>
      <c r="K96" s="200"/>
      <c r="L96" s="200"/>
      <c r="M96" s="200"/>
      <c r="N96" s="200"/>
      <c r="O96" s="112">
        <f>SUM(Table1[[#This Row],[Fundraising-Related]:[Purchase of Assets]])</f>
        <v>0</v>
      </c>
      <c r="P96" s="122">
        <f>Table1[[#This Row],[Total Income]]-Table1[[#This Row],[Total Expenditure]]</f>
        <v>0</v>
      </c>
      <c r="Q96" s="131"/>
      <c r="R96" s="115">
        <f>IF(Q96=1,R95+Table1[[#This Row],[Total Transactions]],R95)</f>
        <v>0</v>
      </c>
      <c r="S96" s="115">
        <f>IF(Q96=2,S95+Table1[[#This Row],[Total Transactions]],S95)</f>
        <v>0</v>
      </c>
      <c r="T96" s="115">
        <f>IF(Q96=3,T95+Table1[[#This Row],[Total Transactions]],T95)</f>
        <v>0</v>
      </c>
      <c r="U96" s="56"/>
      <c r="V96" s="56">
        <f>Table1[[#This Row],[Total Transactions]]</f>
        <v>0</v>
      </c>
      <c r="W96" s="56"/>
      <c r="X96" s="55">
        <f>Table1[[#This Row],[Total Transactions]]-Table1[[#This Row],[Amount1]]</f>
        <v>0</v>
      </c>
    </row>
    <row r="97" spans="1:24" x14ac:dyDescent="0.2">
      <c r="A97" s="98"/>
      <c r="B97" s="106"/>
      <c r="C97" s="103"/>
      <c r="D97" s="44"/>
      <c r="E97" s="77"/>
      <c r="F97" s="77"/>
      <c r="G97" s="77"/>
      <c r="H97" s="77"/>
      <c r="I97" s="197">
        <f>SUM(Table1[[#This Row],[Donations, Funding etc]:[Sale of Assets]])</f>
        <v>0</v>
      </c>
      <c r="J97" s="200"/>
      <c r="K97" s="200"/>
      <c r="L97" s="200"/>
      <c r="M97" s="200"/>
      <c r="N97" s="200"/>
      <c r="O97" s="112">
        <f>SUM(Table1[[#This Row],[Fundraising-Related]:[Purchase of Assets]])</f>
        <v>0</v>
      </c>
      <c r="P97" s="122">
        <f>Table1[[#This Row],[Total Income]]-Table1[[#This Row],[Total Expenditure]]</f>
        <v>0</v>
      </c>
      <c r="Q97" s="131"/>
      <c r="R97" s="115">
        <f>IF(Q97=1,R96+Table1[[#This Row],[Total Transactions]],R96)</f>
        <v>0</v>
      </c>
      <c r="S97" s="115">
        <f>IF(Q97=2,S96+Table1[[#This Row],[Total Transactions]],S96)</f>
        <v>0</v>
      </c>
      <c r="T97" s="115">
        <f>IF(Q97=3,T96+Table1[[#This Row],[Total Transactions]],T96)</f>
        <v>0</v>
      </c>
      <c r="U97" s="56"/>
      <c r="V97" s="56">
        <f>Table1[[#This Row],[Total Transactions]]</f>
        <v>0</v>
      </c>
      <c r="W97" s="56"/>
      <c r="X97" s="55">
        <f>Table1[[#This Row],[Total Transactions]]-Table1[[#This Row],[Amount1]]</f>
        <v>0</v>
      </c>
    </row>
    <row r="98" spans="1:24" x14ac:dyDescent="0.2">
      <c r="A98" s="98"/>
      <c r="B98" s="106"/>
      <c r="C98" s="103"/>
      <c r="D98" s="44"/>
      <c r="E98" s="77"/>
      <c r="F98" s="77"/>
      <c r="G98" s="77"/>
      <c r="H98" s="77"/>
      <c r="I98" s="197">
        <f>SUM(Table1[[#This Row],[Donations, Funding etc]:[Sale of Assets]])</f>
        <v>0</v>
      </c>
      <c r="J98" s="200"/>
      <c r="K98" s="200"/>
      <c r="L98" s="200"/>
      <c r="M98" s="200"/>
      <c r="N98" s="200"/>
      <c r="O98" s="112">
        <f>SUM(Table1[[#This Row],[Fundraising-Related]:[Purchase of Assets]])</f>
        <v>0</v>
      </c>
      <c r="P98" s="122">
        <f>Table1[[#This Row],[Total Income]]-Table1[[#This Row],[Total Expenditure]]</f>
        <v>0</v>
      </c>
      <c r="Q98" s="131"/>
      <c r="R98" s="115">
        <f>IF(Q98=1,R97+Table1[[#This Row],[Total Transactions]],R97)</f>
        <v>0</v>
      </c>
      <c r="S98" s="115">
        <f>IF(Q98=2,S97+Table1[[#This Row],[Total Transactions]],S97)</f>
        <v>0</v>
      </c>
      <c r="T98" s="115">
        <f>IF(Q98=3,T97+Table1[[#This Row],[Total Transactions]],T97)</f>
        <v>0</v>
      </c>
      <c r="U98" s="56"/>
      <c r="V98" s="56">
        <f>Table1[[#This Row],[Total Transactions]]</f>
        <v>0</v>
      </c>
      <c r="W98" s="56"/>
      <c r="X98" s="55">
        <f>Table1[[#This Row],[Total Transactions]]-Table1[[#This Row],[Amount1]]</f>
        <v>0</v>
      </c>
    </row>
    <row r="99" spans="1:24" x14ac:dyDescent="0.2">
      <c r="A99" s="98"/>
      <c r="B99" s="106"/>
      <c r="C99" s="103"/>
      <c r="D99" s="44"/>
      <c r="E99" s="77"/>
      <c r="F99" s="77"/>
      <c r="G99" s="77"/>
      <c r="H99" s="77"/>
      <c r="I99" s="197">
        <f>SUM(Table1[[#This Row],[Donations, Funding etc]:[Sale of Assets]])</f>
        <v>0</v>
      </c>
      <c r="J99" s="200"/>
      <c r="K99" s="200"/>
      <c r="L99" s="200"/>
      <c r="M99" s="200"/>
      <c r="N99" s="200"/>
      <c r="O99" s="112">
        <f>SUM(Table1[[#This Row],[Fundraising-Related]:[Purchase of Assets]])</f>
        <v>0</v>
      </c>
      <c r="P99" s="122">
        <f>Table1[[#This Row],[Total Income]]-Table1[[#This Row],[Total Expenditure]]</f>
        <v>0</v>
      </c>
      <c r="Q99" s="131"/>
      <c r="R99" s="115">
        <f>IF(Q99=1,R98+Table1[[#This Row],[Total Transactions]],R98)</f>
        <v>0</v>
      </c>
      <c r="S99" s="115">
        <f>IF(Q99=2,S98+Table1[[#This Row],[Total Transactions]],S98)</f>
        <v>0</v>
      </c>
      <c r="T99" s="115">
        <f>IF(Q99=3,T98+Table1[[#This Row],[Total Transactions]],T98)</f>
        <v>0</v>
      </c>
      <c r="U99" s="56"/>
      <c r="V99" s="56">
        <f>Table1[[#This Row],[Total Transactions]]</f>
        <v>0</v>
      </c>
      <c r="W99" s="56"/>
      <c r="X99" s="55">
        <f>Table1[[#This Row],[Total Transactions]]-Table1[[#This Row],[Amount1]]</f>
        <v>0</v>
      </c>
    </row>
    <row r="100" spans="1:24" x14ac:dyDescent="0.2">
      <c r="A100" s="98"/>
      <c r="B100" s="106"/>
      <c r="C100" s="103"/>
      <c r="D100" s="44"/>
      <c r="E100" s="77"/>
      <c r="F100" s="77"/>
      <c r="G100" s="77"/>
      <c r="H100" s="77"/>
      <c r="I100" s="197">
        <f>SUM(Table1[[#This Row],[Donations, Funding etc]:[Sale of Assets]])</f>
        <v>0</v>
      </c>
      <c r="J100" s="200"/>
      <c r="K100" s="200"/>
      <c r="L100" s="200"/>
      <c r="M100" s="200"/>
      <c r="N100" s="200"/>
      <c r="O100" s="112">
        <f>SUM(Table1[[#This Row],[Fundraising-Related]:[Purchase of Assets]])</f>
        <v>0</v>
      </c>
      <c r="P100" s="122">
        <f>Table1[[#This Row],[Total Income]]-Table1[[#This Row],[Total Expenditure]]</f>
        <v>0</v>
      </c>
      <c r="Q100" s="131"/>
      <c r="R100" s="115">
        <f>IF(Q100=1,R99+Table1[[#This Row],[Total Transactions]],R99)</f>
        <v>0</v>
      </c>
      <c r="S100" s="115">
        <f>IF(Q100=2,S99+Table1[[#This Row],[Total Transactions]],S99)</f>
        <v>0</v>
      </c>
      <c r="T100" s="115">
        <f>IF(Q100=3,T99+Table1[[#This Row],[Total Transactions]],T99)</f>
        <v>0</v>
      </c>
      <c r="U100" s="56"/>
      <c r="V100" s="56">
        <f>Table1[[#This Row],[Total Transactions]]</f>
        <v>0</v>
      </c>
      <c r="W100" s="56"/>
      <c r="X100" s="55">
        <f>Table1[[#This Row],[Total Transactions]]-Table1[[#This Row],[Amount1]]</f>
        <v>0</v>
      </c>
    </row>
    <row r="101" spans="1:24" x14ac:dyDescent="0.2">
      <c r="A101" s="98"/>
      <c r="B101" s="106"/>
      <c r="C101" s="103"/>
      <c r="D101" s="44"/>
      <c r="E101" s="77"/>
      <c r="F101" s="77"/>
      <c r="G101" s="77"/>
      <c r="H101" s="77"/>
      <c r="I101" s="197">
        <f>SUM(Table1[[#This Row],[Donations, Funding etc]:[Sale of Assets]])</f>
        <v>0</v>
      </c>
      <c r="J101" s="200"/>
      <c r="K101" s="200"/>
      <c r="L101" s="200"/>
      <c r="M101" s="200"/>
      <c r="N101" s="200"/>
      <c r="O101" s="112">
        <f>SUM(Table1[[#This Row],[Fundraising-Related]:[Purchase of Assets]])</f>
        <v>0</v>
      </c>
      <c r="P101" s="122">
        <f>Table1[[#This Row],[Total Income]]-Table1[[#This Row],[Total Expenditure]]</f>
        <v>0</v>
      </c>
      <c r="Q101" s="131"/>
      <c r="R101" s="115">
        <f>IF(Q101=1,R100+Table1[[#This Row],[Total Transactions]],R100)</f>
        <v>0</v>
      </c>
      <c r="S101" s="115">
        <f>IF(Q101=2,S100+Table1[[#This Row],[Total Transactions]],S100)</f>
        <v>0</v>
      </c>
      <c r="T101" s="115">
        <f>IF(Q101=3,T100+Table1[[#This Row],[Total Transactions]],T100)</f>
        <v>0</v>
      </c>
      <c r="U101" s="56"/>
      <c r="V101" s="56">
        <f>Table1[[#This Row],[Total Transactions]]</f>
        <v>0</v>
      </c>
      <c r="W101" s="56"/>
      <c r="X101" s="55">
        <f>Table1[[#This Row],[Total Transactions]]-Table1[[#This Row],[Amount1]]</f>
        <v>0</v>
      </c>
    </row>
    <row r="102" spans="1:24" x14ac:dyDescent="0.2">
      <c r="A102" s="98"/>
      <c r="B102" s="106"/>
      <c r="C102" s="103"/>
      <c r="D102" s="44"/>
      <c r="E102" s="77"/>
      <c r="F102" s="77"/>
      <c r="G102" s="77"/>
      <c r="H102" s="77"/>
      <c r="I102" s="197">
        <f>SUM(Table1[[#This Row],[Donations, Funding etc]:[Sale of Assets]])</f>
        <v>0</v>
      </c>
      <c r="J102" s="200"/>
      <c r="K102" s="200"/>
      <c r="L102" s="200"/>
      <c r="M102" s="200"/>
      <c r="N102" s="200"/>
      <c r="O102" s="112">
        <f>SUM(Table1[[#This Row],[Fundraising-Related]:[Purchase of Assets]])</f>
        <v>0</v>
      </c>
      <c r="P102" s="122">
        <f>Table1[[#This Row],[Total Income]]-Table1[[#This Row],[Total Expenditure]]</f>
        <v>0</v>
      </c>
      <c r="Q102" s="131"/>
      <c r="R102" s="115">
        <f>IF(Q102=1,R101+Table1[[#This Row],[Total Transactions]],R101)</f>
        <v>0</v>
      </c>
      <c r="S102" s="115">
        <f>IF(Q102=2,S101+Table1[[#This Row],[Total Transactions]],S101)</f>
        <v>0</v>
      </c>
      <c r="T102" s="115">
        <f>IF(Q102=3,T101+Table1[[#This Row],[Total Transactions]],T101)</f>
        <v>0</v>
      </c>
      <c r="U102" s="56"/>
      <c r="V102" s="56">
        <f>Table1[[#This Row],[Total Transactions]]</f>
        <v>0</v>
      </c>
      <c r="W102" s="56"/>
      <c r="X102" s="55">
        <f>Table1[[#This Row],[Total Transactions]]-Table1[[#This Row],[Amount1]]</f>
        <v>0</v>
      </c>
    </row>
    <row r="103" spans="1:24" x14ac:dyDescent="0.2">
      <c r="A103" s="98"/>
      <c r="B103" s="106"/>
      <c r="C103" s="103"/>
      <c r="D103" s="44"/>
      <c r="E103" s="77"/>
      <c r="F103" s="77"/>
      <c r="G103" s="77"/>
      <c r="H103" s="77"/>
      <c r="I103" s="197">
        <f>SUM(Table1[[#This Row],[Donations, Funding etc]:[Sale of Assets]])</f>
        <v>0</v>
      </c>
      <c r="J103" s="200"/>
      <c r="K103" s="200"/>
      <c r="L103" s="200"/>
      <c r="M103" s="200"/>
      <c r="N103" s="200"/>
      <c r="O103" s="112">
        <f>SUM(Table1[[#This Row],[Fundraising-Related]:[Purchase of Assets]])</f>
        <v>0</v>
      </c>
      <c r="P103" s="122">
        <f>Table1[[#This Row],[Total Income]]-Table1[[#This Row],[Total Expenditure]]</f>
        <v>0</v>
      </c>
      <c r="Q103" s="131"/>
      <c r="R103" s="115">
        <f>IF(Q103=1,R102+Table1[[#This Row],[Total Transactions]],R102)</f>
        <v>0</v>
      </c>
      <c r="S103" s="115">
        <f>IF(Q103=2,S102+Table1[[#This Row],[Total Transactions]],S102)</f>
        <v>0</v>
      </c>
      <c r="T103" s="115">
        <f>IF(Q103=3,T102+Table1[[#This Row],[Total Transactions]],T102)</f>
        <v>0</v>
      </c>
      <c r="U103" s="56"/>
      <c r="V103" s="56">
        <f>Table1[[#This Row],[Total Transactions]]</f>
        <v>0</v>
      </c>
      <c r="W103" s="56"/>
      <c r="X103" s="55">
        <f>Table1[[#This Row],[Total Transactions]]-Table1[[#This Row],[Amount1]]</f>
        <v>0</v>
      </c>
    </row>
    <row r="104" spans="1:24" x14ac:dyDescent="0.2">
      <c r="A104" s="98"/>
      <c r="B104" s="106"/>
      <c r="C104" s="103"/>
      <c r="D104" s="44"/>
      <c r="E104" s="77"/>
      <c r="F104" s="77"/>
      <c r="G104" s="77"/>
      <c r="H104" s="77"/>
      <c r="I104" s="197">
        <f>SUM(Table1[[#This Row],[Donations, Funding etc]:[Sale of Assets]])</f>
        <v>0</v>
      </c>
      <c r="J104" s="200"/>
      <c r="K104" s="200"/>
      <c r="L104" s="200"/>
      <c r="M104" s="200"/>
      <c r="N104" s="200"/>
      <c r="O104" s="112">
        <f>SUM(Table1[[#This Row],[Fundraising-Related]:[Purchase of Assets]])</f>
        <v>0</v>
      </c>
      <c r="P104" s="122">
        <f>Table1[[#This Row],[Total Income]]-Table1[[#This Row],[Total Expenditure]]</f>
        <v>0</v>
      </c>
      <c r="Q104" s="131"/>
      <c r="R104" s="115">
        <f>IF(Q104=1,R103+Table1[[#This Row],[Total Transactions]],R103)</f>
        <v>0</v>
      </c>
      <c r="S104" s="115">
        <f>IF(Q104=2,S103+Table1[[#This Row],[Total Transactions]],S103)</f>
        <v>0</v>
      </c>
      <c r="T104" s="115">
        <f>IF(Q104=3,T103+Table1[[#This Row],[Total Transactions]],T103)</f>
        <v>0</v>
      </c>
      <c r="U104" s="56"/>
      <c r="V104" s="56">
        <f>Table1[[#This Row],[Total Transactions]]</f>
        <v>0</v>
      </c>
      <c r="W104" s="56"/>
      <c r="X104" s="55">
        <f>Table1[[#This Row],[Total Transactions]]-Table1[[#This Row],[Amount1]]</f>
        <v>0</v>
      </c>
    </row>
    <row r="105" spans="1:24" x14ac:dyDescent="0.2">
      <c r="A105" s="98"/>
      <c r="B105" s="106"/>
      <c r="C105" s="103"/>
      <c r="D105" s="44"/>
      <c r="E105" s="77"/>
      <c r="F105" s="77"/>
      <c r="G105" s="77"/>
      <c r="H105" s="77"/>
      <c r="I105" s="197">
        <f>SUM(Table1[[#This Row],[Donations, Funding etc]:[Sale of Assets]])</f>
        <v>0</v>
      </c>
      <c r="J105" s="200"/>
      <c r="K105" s="200"/>
      <c r="L105" s="200"/>
      <c r="M105" s="200"/>
      <c r="N105" s="200"/>
      <c r="O105" s="112">
        <f>SUM(Table1[[#This Row],[Fundraising-Related]:[Purchase of Assets]])</f>
        <v>0</v>
      </c>
      <c r="P105" s="122">
        <f>Table1[[#This Row],[Total Income]]-Table1[[#This Row],[Total Expenditure]]</f>
        <v>0</v>
      </c>
      <c r="Q105" s="131"/>
      <c r="R105" s="115">
        <f>IF(Q105=1,R104+Table1[[#This Row],[Total Transactions]],R104)</f>
        <v>0</v>
      </c>
      <c r="S105" s="115">
        <f>IF(Q105=2,S104+Table1[[#This Row],[Total Transactions]],S104)</f>
        <v>0</v>
      </c>
      <c r="T105" s="115">
        <f>IF(Q105=3,T104+Table1[[#This Row],[Total Transactions]],T104)</f>
        <v>0</v>
      </c>
      <c r="U105" s="56"/>
      <c r="V105" s="56">
        <f>Table1[[#This Row],[Total Transactions]]</f>
        <v>0</v>
      </c>
      <c r="W105" s="56"/>
      <c r="X105" s="55">
        <f>Table1[[#This Row],[Total Transactions]]-Table1[[#This Row],[Amount1]]</f>
        <v>0</v>
      </c>
    </row>
    <row r="106" spans="1:24" x14ac:dyDescent="0.2">
      <c r="A106" s="98"/>
      <c r="B106" s="106"/>
      <c r="C106" s="103"/>
      <c r="D106" s="44"/>
      <c r="E106" s="77"/>
      <c r="F106" s="77"/>
      <c r="G106" s="77"/>
      <c r="H106" s="77"/>
      <c r="I106" s="197">
        <f>SUM(Table1[[#This Row],[Donations, Funding etc]:[Sale of Assets]])</f>
        <v>0</v>
      </c>
      <c r="J106" s="200"/>
      <c r="K106" s="200"/>
      <c r="L106" s="200"/>
      <c r="M106" s="200"/>
      <c r="N106" s="200"/>
      <c r="O106" s="112">
        <f>SUM(Table1[[#This Row],[Fundraising-Related]:[Purchase of Assets]])</f>
        <v>0</v>
      </c>
      <c r="P106" s="122">
        <f>Table1[[#This Row],[Total Income]]-Table1[[#This Row],[Total Expenditure]]</f>
        <v>0</v>
      </c>
      <c r="Q106" s="131"/>
      <c r="R106" s="115">
        <f>IF(Q106=1,R105+Table1[[#This Row],[Total Transactions]],R105)</f>
        <v>0</v>
      </c>
      <c r="S106" s="115">
        <f>IF(Q106=2,S105+Table1[[#This Row],[Total Transactions]],S105)</f>
        <v>0</v>
      </c>
      <c r="T106" s="115">
        <f>IF(Q106=3,T105+Table1[[#This Row],[Total Transactions]],T105)</f>
        <v>0</v>
      </c>
      <c r="U106" s="56"/>
      <c r="V106" s="56">
        <f>Table1[[#This Row],[Total Transactions]]</f>
        <v>0</v>
      </c>
      <c r="W106" s="56"/>
      <c r="X106" s="55">
        <f>Table1[[#This Row],[Total Transactions]]-Table1[[#This Row],[Amount1]]</f>
        <v>0</v>
      </c>
    </row>
    <row r="107" spans="1:24" x14ac:dyDescent="0.2">
      <c r="A107" s="98"/>
      <c r="B107" s="106"/>
      <c r="C107" s="103"/>
      <c r="D107" s="44"/>
      <c r="E107" s="77"/>
      <c r="F107" s="77"/>
      <c r="G107" s="77"/>
      <c r="H107" s="77"/>
      <c r="I107" s="197">
        <f>SUM(Table1[[#This Row],[Donations, Funding etc]:[Sale of Assets]])</f>
        <v>0</v>
      </c>
      <c r="J107" s="200"/>
      <c r="K107" s="200"/>
      <c r="L107" s="200"/>
      <c r="M107" s="200"/>
      <c r="N107" s="200"/>
      <c r="O107" s="112">
        <f>SUM(Table1[[#This Row],[Fundraising-Related]:[Purchase of Assets]])</f>
        <v>0</v>
      </c>
      <c r="P107" s="122">
        <f>Table1[[#This Row],[Total Income]]-Table1[[#This Row],[Total Expenditure]]</f>
        <v>0</v>
      </c>
      <c r="Q107" s="131"/>
      <c r="R107" s="115">
        <f>IF(Q107=1,R106+Table1[[#This Row],[Total Transactions]],R106)</f>
        <v>0</v>
      </c>
      <c r="S107" s="115">
        <f>IF(Q107=2,S106+Table1[[#This Row],[Total Transactions]],S106)</f>
        <v>0</v>
      </c>
      <c r="T107" s="115">
        <f>IF(Q107=3,T106+Table1[[#This Row],[Total Transactions]],T106)</f>
        <v>0</v>
      </c>
      <c r="U107" s="56"/>
      <c r="V107" s="56">
        <f>Table1[[#This Row],[Total Transactions]]</f>
        <v>0</v>
      </c>
      <c r="W107" s="56"/>
      <c r="X107" s="55">
        <f>Table1[[#This Row],[Total Transactions]]-Table1[[#This Row],[Amount1]]</f>
        <v>0</v>
      </c>
    </row>
    <row r="108" spans="1:24" x14ac:dyDescent="0.2">
      <c r="A108" s="98"/>
      <c r="B108" s="106"/>
      <c r="C108" s="103"/>
      <c r="D108" s="44"/>
      <c r="E108" s="77"/>
      <c r="F108" s="77"/>
      <c r="G108" s="77"/>
      <c r="H108" s="77"/>
      <c r="I108" s="197">
        <f>SUM(Table1[[#This Row],[Donations, Funding etc]:[Sale of Assets]])</f>
        <v>0</v>
      </c>
      <c r="J108" s="200"/>
      <c r="K108" s="200"/>
      <c r="L108" s="200"/>
      <c r="M108" s="200"/>
      <c r="N108" s="200"/>
      <c r="O108" s="112">
        <f>SUM(Table1[[#This Row],[Fundraising-Related]:[Purchase of Assets]])</f>
        <v>0</v>
      </c>
      <c r="P108" s="122">
        <f>Table1[[#This Row],[Total Income]]-Table1[[#This Row],[Total Expenditure]]</f>
        <v>0</v>
      </c>
      <c r="Q108" s="131"/>
      <c r="R108" s="115">
        <f>IF(Q108=1,R107+Table1[[#This Row],[Total Transactions]],R107)</f>
        <v>0</v>
      </c>
      <c r="S108" s="115">
        <f>IF(Q108=2,S107+Table1[[#This Row],[Total Transactions]],S107)</f>
        <v>0</v>
      </c>
      <c r="T108" s="115">
        <f>IF(Q108=3,T107+Table1[[#This Row],[Total Transactions]],T107)</f>
        <v>0</v>
      </c>
      <c r="U108" s="56"/>
      <c r="V108" s="56">
        <f>Table1[[#This Row],[Total Transactions]]</f>
        <v>0</v>
      </c>
      <c r="W108" s="56"/>
      <c r="X108" s="55">
        <f>Table1[[#This Row],[Total Transactions]]-Table1[[#This Row],[Amount1]]</f>
        <v>0</v>
      </c>
    </row>
    <row r="109" spans="1:24" x14ac:dyDescent="0.2">
      <c r="A109" s="98"/>
      <c r="B109" s="106"/>
      <c r="C109" s="103"/>
      <c r="D109" s="44"/>
      <c r="E109" s="77"/>
      <c r="F109" s="77"/>
      <c r="G109" s="77"/>
      <c r="H109" s="77"/>
      <c r="I109" s="197">
        <f>SUM(Table1[[#This Row],[Donations, Funding etc]:[Sale of Assets]])</f>
        <v>0</v>
      </c>
      <c r="J109" s="200"/>
      <c r="K109" s="200"/>
      <c r="L109" s="200"/>
      <c r="M109" s="200"/>
      <c r="N109" s="200"/>
      <c r="O109" s="112">
        <f>SUM(Table1[[#This Row],[Fundraising-Related]:[Purchase of Assets]])</f>
        <v>0</v>
      </c>
      <c r="P109" s="122">
        <f>Table1[[#This Row],[Total Income]]-Table1[[#This Row],[Total Expenditure]]</f>
        <v>0</v>
      </c>
      <c r="Q109" s="131"/>
      <c r="R109" s="115">
        <f>IF(Q109=1,R108+Table1[[#This Row],[Total Transactions]],R108)</f>
        <v>0</v>
      </c>
      <c r="S109" s="115">
        <f>IF(Q109=2,S108+Table1[[#This Row],[Total Transactions]],S108)</f>
        <v>0</v>
      </c>
      <c r="T109" s="115">
        <f>IF(Q109=3,T108+Table1[[#This Row],[Total Transactions]],T108)</f>
        <v>0</v>
      </c>
      <c r="U109" s="56"/>
      <c r="V109" s="56">
        <f>Table1[[#This Row],[Total Transactions]]</f>
        <v>0</v>
      </c>
      <c r="W109" s="56"/>
      <c r="X109" s="55">
        <f>Table1[[#This Row],[Total Transactions]]-Table1[[#This Row],[Amount1]]</f>
        <v>0</v>
      </c>
    </row>
    <row r="110" spans="1:24" x14ac:dyDescent="0.2">
      <c r="A110" s="98"/>
      <c r="B110" s="106"/>
      <c r="C110" s="100"/>
      <c r="D110" s="43"/>
      <c r="E110" s="77"/>
      <c r="F110" s="77"/>
      <c r="G110" s="77"/>
      <c r="H110" s="77"/>
      <c r="I110" s="197">
        <f>SUM(Table1[[#This Row],[Donations, Funding etc]:[Sale of Assets]])</f>
        <v>0</v>
      </c>
      <c r="J110" s="200"/>
      <c r="K110" s="200"/>
      <c r="L110" s="200"/>
      <c r="M110" s="200"/>
      <c r="N110" s="200"/>
      <c r="O110" s="112">
        <f>SUM(Table1[[#This Row],[Fundraising-Related]:[Purchase of Assets]])</f>
        <v>0</v>
      </c>
      <c r="P110" s="122">
        <f>Table1[[#This Row],[Total Income]]-Table1[[#This Row],[Total Expenditure]]</f>
        <v>0</v>
      </c>
      <c r="Q110" s="131"/>
      <c r="R110" s="115">
        <f>IF(Q110=1,R109+Table1[[#This Row],[Total Transactions]],R109)</f>
        <v>0</v>
      </c>
      <c r="S110" s="115">
        <f>IF(Q110=2,S109+Table1[[#This Row],[Total Transactions]],S109)</f>
        <v>0</v>
      </c>
      <c r="T110" s="115">
        <f>IF(Q110=3,T109+Table1[[#This Row],[Total Transactions]],T109)</f>
        <v>0</v>
      </c>
      <c r="U110" s="56"/>
      <c r="V110" s="56">
        <f>Table1[[#This Row],[Total Transactions]]</f>
        <v>0</v>
      </c>
      <c r="W110" s="56"/>
      <c r="X110" s="55">
        <f>Table1[[#This Row],[Total Transactions]]-Table1[[#This Row],[Amount1]]</f>
        <v>0</v>
      </c>
    </row>
    <row r="111" spans="1:24" x14ac:dyDescent="0.2">
      <c r="A111" s="98"/>
      <c r="B111" s="106"/>
      <c r="C111" s="103"/>
      <c r="D111" s="44"/>
      <c r="E111" s="77"/>
      <c r="F111" s="77"/>
      <c r="G111" s="77"/>
      <c r="H111" s="77"/>
      <c r="I111" s="197">
        <f>SUM(Table1[[#This Row],[Donations, Funding etc]:[Sale of Assets]])</f>
        <v>0</v>
      </c>
      <c r="J111" s="200"/>
      <c r="K111" s="200"/>
      <c r="L111" s="200"/>
      <c r="M111" s="200"/>
      <c r="N111" s="200"/>
      <c r="O111" s="112">
        <f>SUM(Table1[[#This Row],[Fundraising-Related]:[Purchase of Assets]])</f>
        <v>0</v>
      </c>
      <c r="P111" s="122">
        <f>Table1[[#This Row],[Total Income]]-Table1[[#This Row],[Total Expenditure]]</f>
        <v>0</v>
      </c>
      <c r="Q111" s="131"/>
      <c r="R111" s="115">
        <f>IF(Q111=1,R110+Table1[[#This Row],[Total Transactions]],R110)</f>
        <v>0</v>
      </c>
      <c r="S111" s="115">
        <f>IF(Q111=2,S110+Table1[[#This Row],[Total Transactions]],S110)</f>
        <v>0</v>
      </c>
      <c r="T111" s="115">
        <f>IF(Q111=3,T110+Table1[[#This Row],[Total Transactions]],T110)</f>
        <v>0</v>
      </c>
      <c r="U111" s="56"/>
      <c r="V111" s="56">
        <f>Table1[[#This Row],[Total Transactions]]</f>
        <v>0</v>
      </c>
      <c r="W111" s="56"/>
      <c r="X111" s="55">
        <f>Table1[[#This Row],[Total Transactions]]-Table1[[#This Row],[Amount1]]</f>
        <v>0</v>
      </c>
    </row>
    <row r="112" spans="1:24" x14ac:dyDescent="0.2">
      <c r="A112" s="98"/>
      <c r="B112" s="106"/>
      <c r="C112" s="103"/>
      <c r="D112" s="44"/>
      <c r="E112" s="77"/>
      <c r="F112" s="77"/>
      <c r="G112" s="77"/>
      <c r="H112" s="77"/>
      <c r="I112" s="197">
        <f>SUM(Table1[[#This Row],[Donations, Funding etc]:[Sale of Assets]])</f>
        <v>0</v>
      </c>
      <c r="J112" s="200"/>
      <c r="K112" s="200"/>
      <c r="L112" s="200"/>
      <c r="M112" s="200"/>
      <c r="N112" s="200"/>
      <c r="O112" s="112">
        <f>SUM(Table1[[#This Row],[Fundraising-Related]:[Purchase of Assets]])</f>
        <v>0</v>
      </c>
      <c r="P112" s="122">
        <f>Table1[[#This Row],[Total Income]]-Table1[[#This Row],[Total Expenditure]]</f>
        <v>0</v>
      </c>
      <c r="Q112" s="131"/>
      <c r="R112" s="115">
        <f>IF(Q112=1,R111+Table1[[#This Row],[Total Transactions]],R111)</f>
        <v>0</v>
      </c>
      <c r="S112" s="115">
        <f>IF(Q112=2,S111+Table1[[#This Row],[Total Transactions]],S111)</f>
        <v>0</v>
      </c>
      <c r="T112" s="115">
        <f>IF(Q112=3,T111+Table1[[#This Row],[Total Transactions]],T111)</f>
        <v>0</v>
      </c>
      <c r="U112" s="56"/>
      <c r="V112" s="56">
        <f>Table1[[#This Row],[Total Transactions]]</f>
        <v>0</v>
      </c>
      <c r="W112" s="56"/>
      <c r="X112" s="55">
        <f>Table1[[#This Row],[Total Transactions]]-Table1[[#This Row],[Amount1]]</f>
        <v>0</v>
      </c>
    </row>
    <row r="113" spans="1:24" x14ac:dyDescent="0.2">
      <c r="A113" s="98"/>
      <c r="B113" s="106"/>
      <c r="C113" s="103"/>
      <c r="D113" s="44"/>
      <c r="E113" s="77"/>
      <c r="F113" s="77"/>
      <c r="G113" s="77"/>
      <c r="H113" s="77"/>
      <c r="I113" s="197">
        <f>SUM(Table1[[#This Row],[Donations, Funding etc]:[Sale of Assets]])</f>
        <v>0</v>
      </c>
      <c r="J113" s="200"/>
      <c r="K113" s="200"/>
      <c r="L113" s="200"/>
      <c r="M113" s="200"/>
      <c r="N113" s="200"/>
      <c r="O113" s="112">
        <f>SUM(Table1[[#This Row],[Fundraising-Related]:[Purchase of Assets]])</f>
        <v>0</v>
      </c>
      <c r="P113" s="122">
        <f>Table1[[#This Row],[Total Income]]-Table1[[#This Row],[Total Expenditure]]</f>
        <v>0</v>
      </c>
      <c r="Q113" s="131"/>
      <c r="R113" s="115">
        <f>IF(Q113=1,R112+Table1[[#This Row],[Total Transactions]],R112)</f>
        <v>0</v>
      </c>
      <c r="S113" s="115">
        <f>IF(Q113=2,S112+Table1[[#This Row],[Total Transactions]],S112)</f>
        <v>0</v>
      </c>
      <c r="T113" s="115">
        <f>IF(Q113=3,T112+Table1[[#This Row],[Total Transactions]],T112)</f>
        <v>0</v>
      </c>
      <c r="U113" s="56"/>
      <c r="V113" s="56">
        <f>Table1[[#This Row],[Total Transactions]]</f>
        <v>0</v>
      </c>
      <c r="W113" s="56"/>
      <c r="X113" s="55">
        <f>Table1[[#This Row],[Total Transactions]]-Table1[[#This Row],[Amount1]]</f>
        <v>0</v>
      </c>
    </row>
    <row r="114" spans="1:24" x14ac:dyDescent="0.2">
      <c r="A114" s="98"/>
      <c r="B114" s="106"/>
      <c r="C114" s="103"/>
      <c r="D114" s="44"/>
      <c r="E114" s="77"/>
      <c r="F114" s="77"/>
      <c r="G114" s="77"/>
      <c r="H114" s="77"/>
      <c r="I114" s="197">
        <f>SUM(Table1[[#This Row],[Donations, Funding etc]:[Sale of Assets]])</f>
        <v>0</v>
      </c>
      <c r="J114" s="200"/>
      <c r="K114" s="200"/>
      <c r="L114" s="200"/>
      <c r="M114" s="200"/>
      <c r="N114" s="200"/>
      <c r="O114" s="112">
        <f>SUM(Table1[[#This Row],[Fundraising-Related]:[Purchase of Assets]])</f>
        <v>0</v>
      </c>
      <c r="P114" s="122">
        <f>Table1[[#This Row],[Total Income]]-Table1[[#This Row],[Total Expenditure]]</f>
        <v>0</v>
      </c>
      <c r="Q114" s="131"/>
      <c r="R114" s="115">
        <f>IF(Q114=1,R113+Table1[[#This Row],[Total Transactions]],R113)</f>
        <v>0</v>
      </c>
      <c r="S114" s="115">
        <f>IF(Q114=2,S113+Table1[[#This Row],[Total Transactions]],S113)</f>
        <v>0</v>
      </c>
      <c r="T114" s="115">
        <f>IF(Q114=3,T113+Table1[[#This Row],[Total Transactions]],T113)</f>
        <v>0</v>
      </c>
      <c r="U114" s="56"/>
      <c r="V114" s="56">
        <f>Table1[[#This Row],[Total Transactions]]</f>
        <v>0</v>
      </c>
      <c r="W114" s="56"/>
      <c r="X114" s="55">
        <f>Table1[[#This Row],[Total Transactions]]-Table1[[#This Row],[Amount1]]</f>
        <v>0</v>
      </c>
    </row>
    <row r="115" spans="1:24" x14ac:dyDescent="0.2">
      <c r="A115" s="98"/>
      <c r="B115" s="106"/>
      <c r="C115" s="103"/>
      <c r="D115" s="44"/>
      <c r="E115" s="77"/>
      <c r="F115" s="77"/>
      <c r="G115" s="77"/>
      <c r="H115" s="77"/>
      <c r="I115" s="197">
        <f>SUM(Table1[[#This Row],[Donations, Funding etc]:[Sale of Assets]])</f>
        <v>0</v>
      </c>
      <c r="J115" s="200"/>
      <c r="K115" s="200"/>
      <c r="L115" s="200"/>
      <c r="M115" s="200"/>
      <c r="N115" s="200"/>
      <c r="O115" s="112">
        <f>SUM(Table1[[#This Row],[Fundraising-Related]:[Purchase of Assets]])</f>
        <v>0</v>
      </c>
      <c r="P115" s="122">
        <f>Table1[[#This Row],[Total Income]]-Table1[[#This Row],[Total Expenditure]]</f>
        <v>0</v>
      </c>
      <c r="Q115" s="131"/>
      <c r="R115" s="115">
        <f>IF(Q115=1,R114+Table1[[#This Row],[Total Transactions]],R114)</f>
        <v>0</v>
      </c>
      <c r="S115" s="115">
        <f>IF(Q115=2,S114+Table1[[#This Row],[Total Transactions]],S114)</f>
        <v>0</v>
      </c>
      <c r="T115" s="115">
        <f>IF(Q115=3,T114+Table1[[#This Row],[Total Transactions]],T114)</f>
        <v>0</v>
      </c>
      <c r="U115" s="56"/>
      <c r="V115" s="56">
        <f>Table1[[#This Row],[Total Transactions]]</f>
        <v>0</v>
      </c>
      <c r="W115" s="56"/>
      <c r="X115" s="55">
        <f>Table1[[#This Row],[Total Transactions]]-Table1[[#This Row],[Amount1]]</f>
        <v>0</v>
      </c>
    </row>
    <row r="116" spans="1:24" x14ac:dyDescent="0.2">
      <c r="A116" s="98"/>
      <c r="B116" s="106"/>
      <c r="C116" s="103"/>
      <c r="D116" s="44"/>
      <c r="E116" s="77"/>
      <c r="F116" s="77"/>
      <c r="G116" s="77"/>
      <c r="H116" s="77"/>
      <c r="I116" s="197">
        <f>SUM(Table1[[#This Row],[Donations, Funding etc]:[Sale of Assets]])</f>
        <v>0</v>
      </c>
      <c r="J116" s="200"/>
      <c r="K116" s="200"/>
      <c r="L116" s="200"/>
      <c r="M116" s="200"/>
      <c r="N116" s="200"/>
      <c r="O116" s="112">
        <f>SUM(Table1[[#This Row],[Fundraising-Related]:[Purchase of Assets]])</f>
        <v>0</v>
      </c>
      <c r="P116" s="122">
        <f>Table1[[#This Row],[Total Income]]-Table1[[#This Row],[Total Expenditure]]</f>
        <v>0</v>
      </c>
      <c r="Q116" s="131"/>
      <c r="R116" s="115">
        <f>IF(Q116=1,R115+Table1[[#This Row],[Total Transactions]],R115)</f>
        <v>0</v>
      </c>
      <c r="S116" s="115">
        <f>IF(Q116=2,S115+Table1[[#This Row],[Total Transactions]],S115)</f>
        <v>0</v>
      </c>
      <c r="T116" s="115">
        <f>IF(Q116=3,T115+Table1[[#This Row],[Total Transactions]],T115)</f>
        <v>0</v>
      </c>
      <c r="U116" s="56"/>
      <c r="V116" s="56">
        <f>Table1[[#This Row],[Total Transactions]]</f>
        <v>0</v>
      </c>
      <c r="W116" s="56"/>
      <c r="X116" s="55">
        <f>Table1[[#This Row],[Total Transactions]]-Table1[[#This Row],[Amount1]]</f>
        <v>0</v>
      </c>
    </row>
    <row r="117" spans="1:24" x14ac:dyDescent="0.2">
      <c r="A117" s="98"/>
      <c r="B117" s="106"/>
      <c r="C117" s="103"/>
      <c r="D117" s="44"/>
      <c r="E117" s="77"/>
      <c r="F117" s="77"/>
      <c r="G117" s="77"/>
      <c r="H117" s="77"/>
      <c r="I117" s="197">
        <f>SUM(Table1[[#This Row],[Donations, Funding etc]:[Sale of Assets]])</f>
        <v>0</v>
      </c>
      <c r="J117" s="200"/>
      <c r="K117" s="200"/>
      <c r="L117" s="200"/>
      <c r="M117" s="200"/>
      <c r="N117" s="200"/>
      <c r="O117" s="112">
        <f>SUM(Table1[[#This Row],[Fundraising-Related]:[Purchase of Assets]])</f>
        <v>0</v>
      </c>
      <c r="P117" s="122">
        <f>Table1[[#This Row],[Total Income]]-Table1[[#This Row],[Total Expenditure]]</f>
        <v>0</v>
      </c>
      <c r="Q117" s="131"/>
      <c r="R117" s="115">
        <f>IF(Q117=1,R116+Table1[[#This Row],[Total Transactions]],R116)</f>
        <v>0</v>
      </c>
      <c r="S117" s="115">
        <f>IF(Q117=2,S116+Table1[[#This Row],[Total Transactions]],S116)</f>
        <v>0</v>
      </c>
      <c r="T117" s="115">
        <f>IF(Q117=3,T116+Table1[[#This Row],[Total Transactions]],T116)</f>
        <v>0</v>
      </c>
      <c r="U117" s="56"/>
      <c r="V117" s="56">
        <f>Table1[[#This Row],[Total Transactions]]</f>
        <v>0</v>
      </c>
      <c r="W117" s="56"/>
      <c r="X117" s="55">
        <f>Table1[[#This Row],[Total Transactions]]-Table1[[#This Row],[Amount1]]</f>
        <v>0</v>
      </c>
    </row>
    <row r="118" spans="1:24" x14ac:dyDescent="0.2">
      <c r="A118" s="98"/>
      <c r="B118" s="106"/>
      <c r="C118" s="103"/>
      <c r="D118" s="44"/>
      <c r="E118" s="77"/>
      <c r="F118" s="77"/>
      <c r="G118" s="77"/>
      <c r="H118" s="77"/>
      <c r="I118" s="197">
        <f>SUM(Table1[[#This Row],[Donations, Funding etc]:[Sale of Assets]])</f>
        <v>0</v>
      </c>
      <c r="J118" s="200"/>
      <c r="K118" s="200"/>
      <c r="L118" s="200"/>
      <c r="M118" s="200"/>
      <c r="N118" s="200"/>
      <c r="O118" s="112">
        <f>SUM(Table1[[#This Row],[Fundraising-Related]:[Purchase of Assets]])</f>
        <v>0</v>
      </c>
      <c r="P118" s="122">
        <f>Table1[[#This Row],[Total Income]]-Table1[[#This Row],[Total Expenditure]]</f>
        <v>0</v>
      </c>
      <c r="Q118" s="131"/>
      <c r="R118" s="115">
        <f>IF(Q118=1,R117+Table1[[#This Row],[Total Transactions]],R117)</f>
        <v>0</v>
      </c>
      <c r="S118" s="115">
        <f>IF(Q118=2,S117+Table1[[#This Row],[Total Transactions]],S117)</f>
        <v>0</v>
      </c>
      <c r="T118" s="115">
        <f>IF(Q118=3,T117+Table1[[#This Row],[Total Transactions]],T117)</f>
        <v>0</v>
      </c>
      <c r="U118" s="56"/>
      <c r="V118" s="56">
        <f>Table1[[#This Row],[Total Transactions]]</f>
        <v>0</v>
      </c>
      <c r="W118" s="56"/>
      <c r="X118" s="55">
        <f>Table1[[#This Row],[Total Transactions]]-Table1[[#This Row],[Amount1]]</f>
        <v>0</v>
      </c>
    </row>
    <row r="119" spans="1:24" x14ac:dyDescent="0.2">
      <c r="A119" s="98"/>
      <c r="B119" s="106"/>
      <c r="C119" s="103"/>
      <c r="D119" s="44"/>
      <c r="E119" s="77"/>
      <c r="F119" s="77"/>
      <c r="G119" s="77"/>
      <c r="H119" s="77"/>
      <c r="I119" s="197">
        <f>SUM(Table1[[#This Row],[Donations, Funding etc]:[Sale of Assets]])</f>
        <v>0</v>
      </c>
      <c r="J119" s="200"/>
      <c r="K119" s="200"/>
      <c r="L119" s="200"/>
      <c r="M119" s="200"/>
      <c r="N119" s="200"/>
      <c r="O119" s="112">
        <f>SUM(Table1[[#This Row],[Fundraising-Related]:[Purchase of Assets]])</f>
        <v>0</v>
      </c>
      <c r="P119" s="122">
        <f>Table1[[#This Row],[Total Income]]-Table1[[#This Row],[Total Expenditure]]</f>
        <v>0</v>
      </c>
      <c r="Q119" s="131"/>
      <c r="R119" s="115">
        <f>IF(Q119=1,R118+Table1[[#This Row],[Total Transactions]],R118)</f>
        <v>0</v>
      </c>
      <c r="S119" s="115">
        <f>IF(Q119=2,S118+Table1[[#This Row],[Total Transactions]],S118)</f>
        <v>0</v>
      </c>
      <c r="T119" s="115">
        <f>IF(Q119=3,T118+Table1[[#This Row],[Total Transactions]],T118)</f>
        <v>0</v>
      </c>
      <c r="U119" s="56"/>
      <c r="V119" s="56">
        <f>Table1[[#This Row],[Total Transactions]]</f>
        <v>0</v>
      </c>
      <c r="W119" s="56"/>
      <c r="X119" s="55">
        <f>Table1[[#This Row],[Total Transactions]]-Table1[[#This Row],[Amount1]]</f>
        <v>0</v>
      </c>
    </row>
    <row r="120" spans="1:24" x14ac:dyDescent="0.2">
      <c r="A120" s="98"/>
      <c r="B120" s="106"/>
      <c r="C120" s="103"/>
      <c r="D120" s="44"/>
      <c r="E120" s="77"/>
      <c r="F120" s="77"/>
      <c r="G120" s="77"/>
      <c r="H120" s="77"/>
      <c r="I120" s="197">
        <f>SUM(Table1[[#This Row],[Donations, Funding etc]:[Sale of Assets]])</f>
        <v>0</v>
      </c>
      <c r="J120" s="200"/>
      <c r="K120" s="200"/>
      <c r="L120" s="200"/>
      <c r="M120" s="200"/>
      <c r="N120" s="200"/>
      <c r="O120" s="112">
        <f>SUM(Table1[[#This Row],[Fundraising-Related]:[Purchase of Assets]])</f>
        <v>0</v>
      </c>
      <c r="P120" s="122">
        <f>Table1[[#This Row],[Total Income]]-Table1[[#This Row],[Total Expenditure]]</f>
        <v>0</v>
      </c>
      <c r="Q120" s="131"/>
      <c r="R120" s="115">
        <f>IF(Q120=1,R119+Table1[[#This Row],[Total Transactions]],R119)</f>
        <v>0</v>
      </c>
      <c r="S120" s="115">
        <f>IF(Q120=2,S119+Table1[[#This Row],[Total Transactions]],S119)</f>
        <v>0</v>
      </c>
      <c r="T120" s="115">
        <f>IF(Q120=3,T119+Table1[[#This Row],[Total Transactions]],T119)</f>
        <v>0</v>
      </c>
      <c r="U120" s="56"/>
      <c r="V120" s="56">
        <f>Table1[[#This Row],[Total Transactions]]</f>
        <v>0</v>
      </c>
      <c r="W120" s="56"/>
      <c r="X120" s="55">
        <f>Table1[[#This Row],[Total Transactions]]-Table1[[#This Row],[Amount1]]</f>
        <v>0</v>
      </c>
    </row>
    <row r="121" spans="1:24" x14ac:dyDescent="0.2">
      <c r="A121" s="98"/>
      <c r="B121" s="106"/>
      <c r="C121" s="103"/>
      <c r="D121" s="44"/>
      <c r="E121" s="77"/>
      <c r="F121" s="77"/>
      <c r="G121" s="77"/>
      <c r="H121" s="77"/>
      <c r="I121" s="197">
        <f>SUM(Table1[[#This Row],[Donations, Funding etc]:[Sale of Assets]])</f>
        <v>0</v>
      </c>
      <c r="J121" s="200"/>
      <c r="K121" s="200"/>
      <c r="L121" s="200"/>
      <c r="M121" s="200"/>
      <c r="N121" s="200"/>
      <c r="O121" s="112">
        <f>SUM(Table1[[#This Row],[Fundraising-Related]:[Purchase of Assets]])</f>
        <v>0</v>
      </c>
      <c r="P121" s="122">
        <f>Table1[[#This Row],[Total Income]]-Table1[[#This Row],[Total Expenditure]]</f>
        <v>0</v>
      </c>
      <c r="Q121" s="131"/>
      <c r="R121" s="115">
        <f>IF(Q121=1,R120+Table1[[#This Row],[Total Transactions]],R120)</f>
        <v>0</v>
      </c>
      <c r="S121" s="115">
        <f>IF(Q121=2,S120+Table1[[#This Row],[Total Transactions]],S120)</f>
        <v>0</v>
      </c>
      <c r="T121" s="115">
        <f>IF(Q121=3,T120+Table1[[#This Row],[Total Transactions]],T120)</f>
        <v>0</v>
      </c>
      <c r="U121" s="56"/>
      <c r="V121" s="56">
        <f>Table1[[#This Row],[Total Transactions]]</f>
        <v>0</v>
      </c>
      <c r="W121" s="56"/>
      <c r="X121" s="55">
        <f>Table1[[#This Row],[Total Transactions]]-Table1[[#This Row],[Amount1]]</f>
        <v>0</v>
      </c>
    </row>
    <row r="122" spans="1:24" x14ac:dyDescent="0.2">
      <c r="A122" s="98"/>
      <c r="B122" s="106"/>
      <c r="C122" s="103"/>
      <c r="D122" s="44"/>
      <c r="E122" s="77"/>
      <c r="F122" s="77"/>
      <c r="G122" s="77"/>
      <c r="H122" s="77"/>
      <c r="I122" s="197">
        <f>SUM(Table1[[#This Row],[Donations, Funding etc]:[Sale of Assets]])</f>
        <v>0</v>
      </c>
      <c r="J122" s="200"/>
      <c r="K122" s="200"/>
      <c r="L122" s="200"/>
      <c r="M122" s="200"/>
      <c r="N122" s="200"/>
      <c r="O122" s="112">
        <f>SUM(Table1[[#This Row],[Fundraising-Related]:[Purchase of Assets]])</f>
        <v>0</v>
      </c>
      <c r="P122" s="122">
        <f>Table1[[#This Row],[Total Income]]-Table1[[#This Row],[Total Expenditure]]</f>
        <v>0</v>
      </c>
      <c r="Q122" s="131"/>
      <c r="R122" s="115">
        <f>IF(Q122=1,R121+Table1[[#This Row],[Total Transactions]],R121)</f>
        <v>0</v>
      </c>
      <c r="S122" s="115">
        <f>IF(Q122=2,S121+Table1[[#This Row],[Total Transactions]],S121)</f>
        <v>0</v>
      </c>
      <c r="T122" s="115">
        <f>IF(Q122=3,T121+Table1[[#This Row],[Total Transactions]],T121)</f>
        <v>0</v>
      </c>
      <c r="U122" s="56"/>
      <c r="V122" s="56">
        <f>Table1[[#This Row],[Total Transactions]]</f>
        <v>0</v>
      </c>
      <c r="W122" s="56"/>
      <c r="X122" s="55">
        <f>Table1[[#This Row],[Total Transactions]]-Table1[[#This Row],[Amount1]]</f>
        <v>0</v>
      </c>
    </row>
    <row r="123" spans="1:24" x14ac:dyDescent="0.2">
      <c r="A123" s="98"/>
      <c r="B123" s="106"/>
      <c r="C123" s="103"/>
      <c r="D123" s="44"/>
      <c r="E123" s="77"/>
      <c r="F123" s="77"/>
      <c r="G123" s="77"/>
      <c r="H123" s="77"/>
      <c r="I123" s="197">
        <f>SUM(Table1[[#This Row],[Donations, Funding etc]:[Sale of Assets]])</f>
        <v>0</v>
      </c>
      <c r="J123" s="200"/>
      <c r="K123" s="200"/>
      <c r="L123" s="200"/>
      <c r="M123" s="200"/>
      <c r="N123" s="200"/>
      <c r="O123" s="112">
        <f>SUM(Table1[[#This Row],[Fundraising-Related]:[Purchase of Assets]])</f>
        <v>0</v>
      </c>
      <c r="P123" s="122">
        <f>Table1[[#This Row],[Total Income]]-Table1[[#This Row],[Total Expenditure]]</f>
        <v>0</v>
      </c>
      <c r="Q123" s="131"/>
      <c r="R123" s="115">
        <f>IF(Q123=1,R122+Table1[[#This Row],[Total Transactions]],R122)</f>
        <v>0</v>
      </c>
      <c r="S123" s="115">
        <f>IF(Q123=2,S122+Table1[[#This Row],[Total Transactions]],S122)</f>
        <v>0</v>
      </c>
      <c r="T123" s="115">
        <f>IF(Q123=3,T122+Table1[[#This Row],[Total Transactions]],T122)</f>
        <v>0</v>
      </c>
      <c r="U123" s="56"/>
      <c r="V123" s="56">
        <f>Table1[[#This Row],[Total Transactions]]</f>
        <v>0</v>
      </c>
      <c r="W123" s="56"/>
      <c r="X123" s="55">
        <f>Table1[[#This Row],[Total Transactions]]-Table1[[#This Row],[Amount1]]</f>
        <v>0</v>
      </c>
    </row>
    <row r="124" spans="1:24" x14ac:dyDescent="0.2">
      <c r="A124" s="98"/>
      <c r="B124" s="106"/>
      <c r="C124" s="103"/>
      <c r="D124" s="44"/>
      <c r="E124" s="77"/>
      <c r="F124" s="77"/>
      <c r="G124" s="77"/>
      <c r="H124" s="77"/>
      <c r="I124" s="197">
        <f>SUM(Table1[[#This Row],[Donations, Funding etc]:[Sale of Assets]])</f>
        <v>0</v>
      </c>
      <c r="J124" s="200"/>
      <c r="K124" s="200"/>
      <c r="L124" s="200"/>
      <c r="M124" s="200"/>
      <c r="N124" s="200"/>
      <c r="O124" s="112">
        <f>SUM(Table1[[#This Row],[Fundraising-Related]:[Purchase of Assets]])</f>
        <v>0</v>
      </c>
      <c r="P124" s="122">
        <f>Table1[[#This Row],[Total Income]]-Table1[[#This Row],[Total Expenditure]]</f>
        <v>0</v>
      </c>
      <c r="Q124" s="131"/>
      <c r="R124" s="115">
        <f>IF(Q124=1,R123+Table1[[#This Row],[Total Transactions]],R123)</f>
        <v>0</v>
      </c>
      <c r="S124" s="115">
        <f>IF(Q124=2,S123+Table1[[#This Row],[Total Transactions]],S123)</f>
        <v>0</v>
      </c>
      <c r="T124" s="115">
        <f>IF(Q124=3,T123+Table1[[#This Row],[Total Transactions]],T123)</f>
        <v>0</v>
      </c>
      <c r="U124" s="56"/>
      <c r="V124" s="56">
        <f>Table1[[#This Row],[Total Transactions]]</f>
        <v>0</v>
      </c>
      <c r="W124" s="56"/>
      <c r="X124" s="55">
        <f>Table1[[#This Row],[Total Transactions]]-Table1[[#This Row],[Amount1]]</f>
        <v>0</v>
      </c>
    </row>
    <row r="125" spans="1:24" x14ac:dyDescent="0.2">
      <c r="A125" s="98"/>
      <c r="B125" s="106"/>
      <c r="C125" s="103"/>
      <c r="D125" s="44"/>
      <c r="E125" s="77"/>
      <c r="F125" s="77"/>
      <c r="G125" s="77"/>
      <c r="H125" s="77"/>
      <c r="I125" s="197">
        <f>SUM(Table1[[#This Row],[Donations, Funding etc]:[Sale of Assets]])</f>
        <v>0</v>
      </c>
      <c r="J125" s="200"/>
      <c r="K125" s="200"/>
      <c r="L125" s="200"/>
      <c r="M125" s="200"/>
      <c r="N125" s="200"/>
      <c r="O125" s="112">
        <f>SUM(Table1[[#This Row],[Fundraising-Related]:[Purchase of Assets]])</f>
        <v>0</v>
      </c>
      <c r="P125" s="122">
        <f>Table1[[#This Row],[Total Income]]-Table1[[#This Row],[Total Expenditure]]</f>
        <v>0</v>
      </c>
      <c r="Q125" s="131"/>
      <c r="R125" s="115">
        <f>IF(Q125=1,R124+Table1[[#This Row],[Total Transactions]],R124)</f>
        <v>0</v>
      </c>
      <c r="S125" s="115">
        <f>IF(Q125=2,S124+Table1[[#This Row],[Total Transactions]],S124)</f>
        <v>0</v>
      </c>
      <c r="T125" s="115">
        <f>IF(Q125=3,T124+Table1[[#This Row],[Total Transactions]],T124)</f>
        <v>0</v>
      </c>
      <c r="U125" s="56"/>
      <c r="V125" s="56">
        <f>Table1[[#This Row],[Total Transactions]]</f>
        <v>0</v>
      </c>
      <c r="W125" s="56"/>
      <c r="X125" s="55">
        <f>Table1[[#This Row],[Total Transactions]]-Table1[[#This Row],[Amount1]]</f>
        <v>0</v>
      </c>
    </row>
    <row r="126" spans="1:24" x14ac:dyDescent="0.2">
      <c r="A126" s="98"/>
      <c r="B126" s="106"/>
      <c r="C126" s="103"/>
      <c r="D126" s="44"/>
      <c r="E126" s="77"/>
      <c r="F126" s="77"/>
      <c r="G126" s="77"/>
      <c r="H126" s="77"/>
      <c r="I126" s="197">
        <f>SUM(Table1[[#This Row],[Donations, Funding etc]:[Sale of Assets]])</f>
        <v>0</v>
      </c>
      <c r="J126" s="200"/>
      <c r="K126" s="200"/>
      <c r="L126" s="200"/>
      <c r="M126" s="200"/>
      <c r="N126" s="200"/>
      <c r="O126" s="112">
        <f>SUM(Table1[[#This Row],[Fundraising-Related]:[Purchase of Assets]])</f>
        <v>0</v>
      </c>
      <c r="P126" s="122">
        <f>Table1[[#This Row],[Total Income]]-Table1[[#This Row],[Total Expenditure]]</f>
        <v>0</v>
      </c>
      <c r="Q126" s="131"/>
      <c r="R126" s="115">
        <f>IF(Q126=1,R125+Table1[[#This Row],[Total Transactions]],R125)</f>
        <v>0</v>
      </c>
      <c r="S126" s="115">
        <f>IF(Q126=2,S125+Table1[[#This Row],[Total Transactions]],S125)</f>
        <v>0</v>
      </c>
      <c r="T126" s="115">
        <f>IF(Q126=3,T125+Table1[[#This Row],[Total Transactions]],T125)</f>
        <v>0</v>
      </c>
      <c r="U126" s="56"/>
      <c r="V126" s="56">
        <f>Table1[[#This Row],[Total Transactions]]</f>
        <v>0</v>
      </c>
      <c r="W126" s="56"/>
      <c r="X126" s="55">
        <f>Table1[[#This Row],[Total Transactions]]-Table1[[#This Row],[Amount1]]</f>
        <v>0</v>
      </c>
    </row>
    <row r="127" spans="1:24" x14ac:dyDescent="0.2">
      <c r="A127" s="98"/>
      <c r="B127" s="106"/>
      <c r="C127" s="103"/>
      <c r="D127" s="44"/>
      <c r="E127" s="77"/>
      <c r="F127" s="77"/>
      <c r="G127" s="77"/>
      <c r="H127" s="77"/>
      <c r="I127" s="197">
        <f>SUM(Table1[[#This Row],[Donations, Funding etc]:[Sale of Assets]])</f>
        <v>0</v>
      </c>
      <c r="J127" s="200"/>
      <c r="K127" s="200"/>
      <c r="L127" s="200"/>
      <c r="M127" s="200"/>
      <c r="N127" s="200"/>
      <c r="O127" s="112">
        <f>SUM(Table1[[#This Row],[Fundraising-Related]:[Purchase of Assets]])</f>
        <v>0</v>
      </c>
      <c r="P127" s="122">
        <f>Table1[[#This Row],[Total Income]]-Table1[[#This Row],[Total Expenditure]]</f>
        <v>0</v>
      </c>
      <c r="Q127" s="131"/>
      <c r="R127" s="115">
        <f>IF(Q127=1,R126+Table1[[#This Row],[Total Transactions]],R126)</f>
        <v>0</v>
      </c>
      <c r="S127" s="115">
        <f>IF(Q127=2,S126+Table1[[#This Row],[Total Transactions]],S126)</f>
        <v>0</v>
      </c>
      <c r="T127" s="115">
        <f>IF(Q127=3,T126+Table1[[#This Row],[Total Transactions]],T126)</f>
        <v>0</v>
      </c>
      <c r="U127" s="56"/>
      <c r="V127" s="56">
        <f>Table1[[#This Row],[Total Transactions]]</f>
        <v>0</v>
      </c>
      <c r="W127" s="56"/>
      <c r="X127" s="55">
        <f>Table1[[#This Row],[Total Transactions]]-Table1[[#This Row],[Amount1]]</f>
        <v>0</v>
      </c>
    </row>
    <row r="128" spans="1:24" x14ac:dyDescent="0.2">
      <c r="A128" s="98"/>
      <c r="B128" s="106"/>
      <c r="C128" s="103"/>
      <c r="D128" s="44"/>
      <c r="E128" s="77"/>
      <c r="F128" s="77"/>
      <c r="G128" s="77"/>
      <c r="H128" s="77"/>
      <c r="I128" s="197">
        <f>SUM(Table1[[#This Row],[Donations, Funding etc]:[Sale of Assets]])</f>
        <v>0</v>
      </c>
      <c r="J128" s="200"/>
      <c r="K128" s="200"/>
      <c r="L128" s="200"/>
      <c r="M128" s="200"/>
      <c r="N128" s="200"/>
      <c r="O128" s="112">
        <f>SUM(Table1[[#This Row],[Fundraising-Related]:[Purchase of Assets]])</f>
        <v>0</v>
      </c>
      <c r="P128" s="122">
        <f>Table1[[#This Row],[Total Income]]-Table1[[#This Row],[Total Expenditure]]</f>
        <v>0</v>
      </c>
      <c r="Q128" s="131"/>
      <c r="R128" s="115">
        <f>IF(Q128=1,R127+Table1[[#This Row],[Total Transactions]],R127)</f>
        <v>0</v>
      </c>
      <c r="S128" s="115">
        <f>IF(Q128=2,S127+Table1[[#This Row],[Total Transactions]],S127)</f>
        <v>0</v>
      </c>
      <c r="T128" s="115">
        <f>IF(Q128=3,T127+Table1[[#This Row],[Total Transactions]],T127)</f>
        <v>0</v>
      </c>
      <c r="U128" s="56"/>
      <c r="V128" s="56">
        <f>Table1[[#This Row],[Total Transactions]]</f>
        <v>0</v>
      </c>
      <c r="W128" s="56"/>
      <c r="X128" s="55">
        <f>Table1[[#This Row],[Total Transactions]]-Table1[[#This Row],[Amount1]]</f>
        <v>0</v>
      </c>
    </row>
    <row r="129" spans="1:24" x14ac:dyDescent="0.2">
      <c r="A129" s="98"/>
      <c r="B129" s="106"/>
      <c r="C129" s="103"/>
      <c r="D129" s="44"/>
      <c r="E129" s="77"/>
      <c r="F129" s="77"/>
      <c r="G129" s="77"/>
      <c r="H129" s="77"/>
      <c r="I129" s="197">
        <f>SUM(Table1[[#This Row],[Donations, Funding etc]:[Sale of Assets]])</f>
        <v>0</v>
      </c>
      <c r="J129" s="200"/>
      <c r="K129" s="200"/>
      <c r="L129" s="200"/>
      <c r="M129" s="200"/>
      <c r="N129" s="200"/>
      <c r="O129" s="112">
        <f>SUM(Table1[[#This Row],[Fundraising-Related]:[Purchase of Assets]])</f>
        <v>0</v>
      </c>
      <c r="P129" s="122">
        <f>Table1[[#This Row],[Total Income]]-Table1[[#This Row],[Total Expenditure]]</f>
        <v>0</v>
      </c>
      <c r="Q129" s="131"/>
      <c r="R129" s="115">
        <f>IF(Q129=1,R128+Table1[[#This Row],[Total Transactions]],R128)</f>
        <v>0</v>
      </c>
      <c r="S129" s="115">
        <f>IF(Q129=2,S128+Table1[[#This Row],[Total Transactions]],S128)</f>
        <v>0</v>
      </c>
      <c r="T129" s="115">
        <f>IF(Q129=3,T128+Table1[[#This Row],[Total Transactions]],T128)</f>
        <v>0</v>
      </c>
      <c r="U129" s="56"/>
      <c r="V129" s="56">
        <f>Table1[[#This Row],[Total Transactions]]</f>
        <v>0</v>
      </c>
      <c r="W129" s="56"/>
      <c r="X129" s="55">
        <f>Table1[[#This Row],[Total Transactions]]-Table1[[#This Row],[Amount1]]</f>
        <v>0</v>
      </c>
    </row>
    <row r="130" spans="1:24" x14ac:dyDescent="0.2">
      <c r="A130" s="98"/>
      <c r="B130" s="106"/>
      <c r="C130" s="103"/>
      <c r="D130" s="44"/>
      <c r="E130" s="77"/>
      <c r="F130" s="77"/>
      <c r="G130" s="77"/>
      <c r="H130" s="77"/>
      <c r="I130" s="197">
        <f>SUM(Table1[[#This Row],[Donations, Funding etc]:[Sale of Assets]])</f>
        <v>0</v>
      </c>
      <c r="J130" s="200"/>
      <c r="K130" s="200"/>
      <c r="L130" s="200"/>
      <c r="M130" s="200"/>
      <c r="N130" s="200"/>
      <c r="O130" s="112">
        <f>SUM(Table1[[#This Row],[Fundraising-Related]:[Purchase of Assets]])</f>
        <v>0</v>
      </c>
      <c r="P130" s="122">
        <f>Table1[[#This Row],[Total Income]]-Table1[[#This Row],[Total Expenditure]]</f>
        <v>0</v>
      </c>
      <c r="Q130" s="131"/>
      <c r="R130" s="115">
        <f>IF(Q130=1,R129+Table1[[#This Row],[Total Transactions]],R129)</f>
        <v>0</v>
      </c>
      <c r="S130" s="115">
        <f>IF(Q130=2,S129+Table1[[#This Row],[Total Transactions]],S129)</f>
        <v>0</v>
      </c>
      <c r="T130" s="115">
        <f>IF(Q130=3,T129+Table1[[#This Row],[Total Transactions]],T129)</f>
        <v>0</v>
      </c>
      <c r="U130" s="56"/>
      <c r="V130" s="56">
        <f>Table1[[#This Row],[Total Transactions]]</f>
        <v>0</v>
      </c>
      <c r="W130" s="56"/>
      <c r="X130" s="55">
        <f>Table1[[#This Row],[Total Transactions]]-Table1[[#This Row],[Amount1]]</f>
        <v>0</v>
      </c>
    </row>
    <row r="131" spans="1:24" x14ac:dyDescent="0.2">
      <c r="A131" s="98"/>
      <c r="B131" s="106"/>
      <c r="C131" s="103"/>
      <c r="D131" s="44"/>
      <c r="E131" s="77"/>
      <c r="F131" s="77"/>
      <c r="G131" s="77"/>
      <c r="H131" s="77"/>
      <c r="I131" s="197">
        <f>SUM(Table1[[#This Row],[Donations, Funding etc]:[Sale of Assets]])</f>
        <v>0</v>
      </c>
      <c r="J131" s="200"/>
      <c r="K131" s="200"/>
      <c r="L131" s="200"/>
      <c r="M131" s="200"/>
      <c r="N131" s="200"/>
      <c r="O131" s="112">
        <f>SUM(Table1[[#This Row],[Fundraising-Related]:[Purchase of Assets]])</f>
        <v>0</v>
      </c>
      <c r="P131" s="122">
        <f>Table1[[#This Row],[Total Income]]-Table1[[#This Row],[Total Expenditure]]</f>
        <v>0</v>
      </c>
      <c r="Q131" s="131"/>
      <c r="R131" s="115">
        <f>IF(Q131=1,R130+Table1[[#This Row],[Total Transactions]],R130)</f>
        <v>0</v>
      </c>
      <c r="S131" s="115">
        <f>IF(Q131=2,S130+Table1[[#This Row],[Total Transactions]],S130)</f>
        <v>0</v>
      </c>
      <c r="T131" s="115">
        <f>IF(Q131=3,T130+Table1[[#This Row],[Total Transactions]],T130)</f>
        <v>0</v>
      </c>
      <c r="U131" s="56"/>
      <c r="V131" s="56">
        <f>Table1[[#This Row],[Total Transactions]]</f>
        <v>0</v>
      </c>
      <c r="W131" s="56"/>
      <c r="X131" s="55">
        <f>Table1[[#This Row],[Total Transactions]]-Table1[[#This Row],[Amount1]]</f>
        <v>0</v>
      </c>
    </row>
    <row r="132" spans="1:24" x14ac:dyDescent="0.2">
      <c r="A132" s="98"/>
      <c r="B132" s="106"/>
      <c r="C132" s="103"/>
      <c r="D132" s="44"/>
      <c r="E132" s="77"/>
      <c r="F132" s="77"/>
      <c r="G132" s="77"/>
      <c r="H132" s="77"/>
      <c r="I132" s="197">
        <f>SUM(Table1[[#This Row],[Donations, Funding etc]:[Sale of Assets]])</f>
        <v>0</v>
      </c>
      <c r="J132" s="200"/>
      <c r="K132" s="200"/>
      <c r="L132" s="200"/>
      <c r="M132" s="200"/>
      <c r="N132" s="200"/>
      <c r="O132" s="112">
        <f>SUM(Table1[[#This Row],[Fundraising-Related]:[Purchase of Assets]])</f>
        <v>0</v>
      </c>
      <c r="P132" s="122">
        <f>Table1[[#This Row],[Total Income]]-Table1[[#This Row],[Total Expenditure]]</f>
        <v>0</v>
      </c>
      <c r="Q132" s="131"/>
      <c r="R132" s="115">
        <f>IF(Q132=1,R131+Table1[[#This Row],[Total Transactions]],R131)</f>
        <v>0</v>
      </c>
      <c r="S132" s="115">
        <f>IF(Q132=2,S131+Table1[[#This Row],[Total Transactions]],S131)</f>
        <v>0</v>
      </c>
      <c r="T132" s="115">
        <f>IF(Q132=3,T131+Table1[[#This Row],[Total Transactions]],T131)</f>
        <v>0</v>
      </c>
      <c r="U132" s="56"/>
      <c r="V132" s="56">
        <f>Table1[[#This Row],[Total Transactions]]</f>
        <v>0</v>
      </c>
      <c r="W132" s="56"/>
      <c r="X132" s="55">
        <f>Table1[[#This Row],[Total Transactions]]-Table1[[#This Row],[Amount1]]</f>
        <v>0</v>
      </c>
    </row>
    <row r="133" spans="1:24" x14ac:dyDescent="0.2">
      <c r="A133" s="98"/>
      <c r="B133" s="106"/>
      <c r="C133" s="103"/>
      <c r="D133" s="44"/>
      <c r="E133" s="77"/>
      <c r="F133" s="77"/>
      <c r="G133" s="77"/>
      <c r="H133" s="77"/>
      <c r="I133" s="197">
        <f>SUM(Table1[[#This Row],[Donations, Funding etc]:[Sale of Assets]])</f>
        <v>0</v>
      </c>
      <c r="J133" s="200"/>
      <c r="K133" s="200"/>
      <c r="L133" s="200"/>
      <c r="M133" s="200"/>
      <c r="N133" s="200"/>
      <c r="O133" s="112">
        <f>SUM(Table1[[#This Row],[Fundraising-Related]:[Purchase of Assets]])</f>
        <v>0</v>
      </c>
      <c r="P133" s="122">
        <f>Table1[[#This Row],[Total Income]]-Table1[[#This Row],[Total Expenditure]]</f>
        <v>0</v>
      </c>
      <c r="Q133" s="131"/>
      <c r="R133" s="115">
        <f>IF(Q133=1,R132+Table1[[#This Row],[Total Transactions]],R132)</f>
        <v>0</v>
      </c>
      <c r="S133" s="115">
        <f>IF(Q133=2,S132+Table1[[#This Row],[Total Transactions]],S132)</f>
        <v>0</v>
      </c>
      <c r="T133" s="115">
        <f>IF(Q133=3,T132+Table1[[#This Row],[Total Transactions]],T132)</f>
        <v>0</v>
      </c>
      <c r="U133" s="56"/>
      <c r="V133" s="56">
        <f>Table1[[#This Row],[Total Transactions]]</f>
        <v>0</v>
      </c>
      <c r="W133" s="56"/>
      <c r="X133" s="55">
        <f>Table1[[#This Row],[Total Transactions]]-Table1[[#This Row],[Amount1]]</f>
        <v>0</v>
      </c>
    </row>
    <row r="134" spans="1:24" x14ac:dyDescent="0.2">
      <c r="A134" s="98"/>
      <c r="B134" s="106"/>
      <c r="C134" s="103"/>
      <c r="D134" s="44"/>
      <c r="E134" s="77"/>
      <c r="F134" s="77"/>
      <c r="G134" s="77"/>
      <c r="H134" s="77"/>
      <c r="I134" s="197">
        <f>SUM(Table1[[#This Row],[Donations, Funding etc]:[Sale of Assets]])</f>
        <v>0</v>
      </c>
      <c r="J134" s="200"/>
      <c r="K134" s="200"/>
      <c r="L134" s="200"/>
      <c r="M134" s="200"/>
      <c r="N134" s="200"/>
      <c r="O134" s="112">
        <f>SUM(Table1[[#This Row],[Fundraising-Related]:[Purchase of Assets]])</f>
        <v>0</v>
      </c>
      <c r="P134" s="122">
        <f>Table1[[#This Row],[Total Income]]-Table1[[#This Row],[Total Expenditure]]</f>
        <v>0</v>
      </c>
      <c r="Q134" s="131"/>
      <c r="R134" s="115">
        <f>IF(Q134=1,R133+Table1[[#This Row],[Total Transactions]],R133)</f>
        <v>0</v>
      </c>
      <c r="S134" s="115">
        <f>IF(Q134=2,S133+Table1[[#This Row],[Total Transactions]],S133)</f>
        <v>0</v>
      </c>
      <c r="T134" s="115">
        <f>IF(Q134=3,T133+Table1[[#This Row],[Total Transactions]],T133)</f>
        <v>0</v>
      </c>
      <c r="U134" s="56"/>
      <c r="V134" s="56">
        <f>Table1[[#This Row],[Total Transactions]]</f>
        <v>0</v>
      </c>
      <c r="W134" s="56"/>
      <c r="X134" s="55">
        <f>Table1[[#This Row],[Total Transactions]]-Table1[[#This Row],[Amount1]]</f>
        <v>0</v>
      </c>
    </row>
    <row r="135" spans="1:24" x14ac:dyDescent="0.2">
      <c r="A135" s="98"/>
      <c r="B135" s="106"/>
      <c r="C135" s="103"/>
      <c r="D135" s="44"/>
      <c r="E135" s="77"/>
      <c r="F135" s="77"/>
      <c r="G135" s="77"/>
      <c r="H135" s="77"/>
      <c r="I135" s="197">
        <f>SUM(Table1[[#This Row],[Donations, Funding etc]:[Sale of Assets]])</f>
        <v>0</v>
      </c>
      <c r="J135" s="200"/>
      <c r="K135" s="200"/>
      <c r="L135" s="200"/>
      <c r="M135" s="200"/>
      <c r="N135" s="200"/>
      <c r="O135" s="112">
        <f>SUM(Table1[[#This Row],[Fundraising-Related]:[Purchase of Assets]])</f>
        <v>0</v>
      </c>
      <c r="P135" s="122">
        <f>Table1[[#This Row],[Total Income]]-Table1[[#This Row],[Total Expenditure]]</f>
        <v>0</v>
      </c>
      <c r="Q135" s="131"/>
      <c r="R135" s="115">
        <f>IF(Q135=1,R134+Table1[[#This Row],[Total Transactions]],R134)</f>
        <v>0</v>
      </c>
      <c r="S135" s="115">
        <f>IF(Q135=2,S134+Table1[[#This Row],[Total Transactions]],S134)</f>
        <v>0</v>
      </c>
      <c r="T135" s="115">
        <f>IF(Q135=3,T134+Table1[[#This Row],[Total Transactions]],T134)</f>
        <v>0</v>
      </c>
      <c r="U135" s="56"/>
      <c r="V135" s="56">
        <f>Table1[[#This Row],[Total Transactions]]</f>
        <v>0</v>
      </c>
      <c r="W135" s="56"/>
      <c r="X135" s="55">
        <f>Table1[[#This Row],[Total Transactions]]-Table1[[#This Row],[Amount1]]</f>
        <v>0</v>
      </c>
    </row>
    <row r="136" spans="1:24" x14ac:dyDescent="0.2">
      <c r="A136" s="98"/>
      <c r="B136" s="99"/>
      <c r="C136" s="103"/>
      <c r="D136" s="44"/>
      <c r="E136" s="77"/>
      <c r="F136" s="77"/>
      <c r="G136" s="77"/>
      <c r="H136" s="77"/>
      <c r="I136" s="196">
        <f>SUM(Table1[[#This Row],[Donations, Funding etc]:[Sale of Assets]])</f>
        <v>0</v>
      </c>
      <c r="J136" s="200"/>
      <c r="K136" s="200"/>
      <c r="L136" s="200"/>
      <c r="M136" s="200"/>
      <c r="N136" s="200"/>
      <c r="O136" s="112">
        <f>SUM(Table1[[#This Row],[Fundraising-Related]:[Purchase of Assets]])</f>
        <v>0</v>
      </c>
      <c r="P136" s="123">
        <f>Table1[[#This Row],[Total Income]]-Table1[[#This Row],[Total Expenditure]]</f>
        <v>0</v>
      </c>
      <c r="Q136" s="131"/>
      <c r="R136" s="115">
        <f>IF(Q136=1,R135+Table1[[#This Row],[Total Transactions]],R135)</f>
        <v>0</v>
      </c>
      <c r="S136" s="115">
        <f>IF(Q136=2,S135+Table1[[#This Row],[Total Transactions]],S135)</f>
        <v>0</v>
      </c>
      <c r="T136" s="115">
        <f>IF(Q136=3,T135+Table1[[#This Row],[Total Transactions]],T135)</f>
        <v>0</v>
      </c>
      <c r="U136" s="56"/>
      <c r="V136" s="56">
        <f>Table1[[#This Row],[Total Transactions]]</f>
        <v>0</v>
      </c>
      <c r="W136" s="56"/>
      <c r="X136" s="55">
        <f>Table1[[#This Row],[Total Transactions]]-Table1[[#This Row],[Amount1]]</f>
        <v>0</v>
      </c>
    </row>
    <row r="137" spans="1:24" x14ac:dyDescent="0.2">
      <c r="A137" s="98"/>
      <c r="B137" s="106"/>
      <c r="C137" s="103"/>
      <c r="D137" s="44"/>
      <c r="E137" s="77"/>
      <c r="F137" s="77"/>
      <c r="G137" s="77"/>
      <c r="H137" s="77"/>
      <c r="I137" s="197">
        <f>SUM(Table1[[#This Row],[Donations, Funding etc]:[Sale of Assets]])</f>
        <v>0</v>
      </c>
      <c r="J137" s="200"/>
      <c r="K137" s="200"/>
      <c r="L137" s="200"/>
      <c r="M137" s="200"/>
      <c r="N137" s="200"/>
      <c r="O137" s="112">
        <f>SUM(Table1[[#This Row],[Fundraising-Related]:[Purchase of Assets]])</f>
        <v>0</v>
      </c>
      <c r="P137" s="122">
        <f>Table1[[#This Row],[Total Income]]-Table1[[#This Row],[Total Expenditure]]</f>
        <v>0</v>
      </c>
      <c r="Q137" s="131"/>
      <c r="R137" s="115">
        <f>IF(Q137=1,R136+Table1[[#This Row],[Total Transactions]],R136)</f>
        <v>0</v>
      </c>
      <c r="S137" s="115">
        <f>IF(Q137=2,S136+Table1[[#This Row],[Total Transactions]],S136)</f>
        <v>0</v>
      </c>
      <c r="T137" s="115">
        <f>IF(Q137=3,T136+Table1[[#This Row],[Total Transactions]],T136)</f>
        <v>0</v>
      </c>
      <c r="U137" s="56"/>
      <c r="V137" s="56">
        <f>Table1[[#This Row],[Total Transactions]]</f>
        <v>0</v>
      </c>
      <c r="W137" s="56"/>
      <c r="X137" s="55">
        <f>Table1[[#This Row],[Total Transactions]]-Table1[[#This Row],[Amount1]]</f>
        <v>0</v>
      </c>
    </row>
    <row r="138" spans="1:24" x14ac:dyDescent="0.2">
      <c r="A138" s="98"/>
      <c r="B138" s="106"/>
      <c r="C138" s="103"/>
      <c r="D138" s="44"/>
      <c r="E138" s="77"/>
      <c r="F138" s="77"/>
      <c r="G138" s="77"/>
      <c r="H138" s="77"/>
      <c r="I138" s="197">
        <f>SUM(Table1[[#This Row],[Donations, Funding etc]:[Sale of Assets]])</f>
        <v>0</v>
      </c>
      <c r="J138" s="200"/>
      <c r="K138" s="200"/>
      <c r="L138" s="200"/>
      <c r="M138" s="200"/>
      <c r="N138" s="200"/>
      <c r="O138" s="112">
        <f>SUM(Table1[[#This Row],[Fundraising-Related]:[Purchase of Assets]])</f>
        <v>0</v>
      </c>
      <c r="P138" s="122">
        <f>Table1[[#This Row],[Total Income]]-Table1[[#This Row],[Total Expenditure]]</f>
        <v>0</v>
      </c>
      <c r="Q138" s="131"/>
      <c r="R138" s="115">
        <f>IF(Q138=1,R137+Table1[[#This Row],[Total Transactions]],R137)</f>
        <v>0</v>
      </c>
      <c r="S138" s="115">
        <f>IF(Q138=2,S137+Table1[[#This Row],[Total Transactions]],S137)</f>
        <v>0</v>
      </c>
      <c r="T138" s="115">
        <f>IF(Q138=3,T137+Table1[[#This Row],[Total Transactions]],T137)</f>
        <v>0</v>
      </c>
      <c r="U138" s="56"/>
      <c r="V138" s="56">
        <f>Table1[[#This Row],[Total Transactions]]</f>
        <v>0</v>
      </c>
      <c r="W138" s="56"/>
      <c r="X138" s="55">
        <f>Table1[[#This Row],[Total Transactions]]-Table1[[#This Row],[Amount1]]</f>
        <v>0</v>
      </c>
    </row>
    <row r="139" spans="1:24" x14ac:dyDescent="0.2">
      <c r="A139" s="98"/>
      <c r="B139" s="106"/>
      <c r="C139" s="103"/>
      <c r="D139" s="44"/>
      <c r="E139" s="77"/>
      <c r="F139" s="77"/>
      <c r="G139" s="77"/>
      <c r="H139" s="77"/>
      <c r="I139" s="197">
        <f>SUM(Table1[[#This Row],[Donations, Funding etc]:[Sale of Assets]])</f>
        <v>0</v>
      </c>
      <c r="J139" s="200"/>
      <c r="K139" s="200"/>
      <c r="L139" s="200"/>
      <c r="M139" s="200"/>
      <c r="N139" s="200"/>
      <c r="O139" s="112">
        <f>SUM(Table1[[#This Row],[Fundraising-Related]:[Purchase of Assets]])</f>
        <v>0</v>
      </c>
      <c r="P139" s="122">
        <f>Table1[[#This Row],[Total Income]]-Table1[[#This Row],[Total Expenditure]]</f>
        <v>0</v>
      </c>
      <c r="Q139" s="131"/>
      <c r="R139" s="115">
        <f>IF(Q139=1,R138+Table1[[#This Row],[Total Transactions]],R138)</f>
        <v>0</v>
      </c>
      <c r="S139" s="115">
        <f>IF(Q139=2,S138+Table1[[#This Row],[Total Transactions]],S138)</f>
        <v>0</v>
      </c>
      <c r="T139" s="115">
        <f>IF(Q139=3,T138+Table1[[#This Row],[Total Transactions]],T138)</f>
        <v>0</v>
      </c>
      <c r="U139" s="56"/>
      <c r="V139" s="56">
        <f>Table1[[#This Row],[Total Transactions]]</f>
        <v>0</v>
      </c>
      <c r="W139" s="56"/>
      <c r="X139" s="55">
        <f>Table1[[#This Row],[Total Transactions]]-Table1[[#This Row],[Amount1]]</f>
        <v>0</v>
      </c>
    </row>
    <row r="140" spans="1:24" x14ac:dyDescent="0.2">
      <c r="A140" s="98"/>
      <c r="B140" s="106"/>
      <c r="C140" s="103"/>
      <c r="D140" s="44"/>
      <c r="E140" s="77"/>
      <c r="F140" s="77"/>
      <c r="G140" s="77"/>
      <c r="H140" s="77"/>
      <c r="I140" s="197">
        <f>SUM(Table1[[#This Row],[Donations, Funding etc]:[Sale of Assets]])</f>
        <v>0</v>
      </c>
      <c r="J140" s="200"/>
      <c r="K140" s="200"/>
      <c r="L140" s="200"/>
      <c r="M140" s="200"/>
      <c r="N140" s="200"/>
      <c r="O140" s="112">
        <f>SUM(Table1[[#This Row],[Fundraising-Related]:[Purchase of Assets]])</f>
        <v>0</v>
      </c>
      <c r="P140" s="122">
        <f>Table1[[#This Row],[Total Income]]-Table1[[#This Row],[Total Expenditure]]</f>
        <v>0</v>
      </c>
      <c r="Q140" s="131"/>
      <c r="R140" s="115">
        <f>IF(Q140=1,R139+Table1[[#This Row],[Total Transactions]],R139)</f>
        <v>0</v>
      </c>
      <c r="S140" s="115">
        <f>IF(Q140=2,S139+Table1[[#This Row],[Total Transactions]],S139)</f>
        <v>0</v>
      </c>
      <c r="T140" s="115">
        <f>IF(Q140=3,T139+Table1[[#This Row],[Total Transactions]],T139)</f>
        <v>0</v>
      </c>
      <c r="U140" s="56"/>
      <c r="V140" s="56">
        <f>Table1[[#This Row],[Total Transactions]]</f>
        <v>0</v>
      </c>
      <c r="W140" s="56"/>
      <c r="X140" s="55">
        <f>Table1[[#This Row],[Total Transactions]]-Table1[[#This Row],[Amount1]]</f>
        <v>0</v>
      </c>
    </row>
    <row r="141" spans="1:24" x14ac:dyDescent="0.2">
      <c r="A141" s="98"/>
      <c r="B141" s="106"/>
      <c r="C141" s="103"/>
      <c r="D141" s="44"/>
      <c r="E141" s="77"/>
      <c r="F141" s="77"/>
      <c r="G141" s="77"/>
      <c r="H141" s="77"/>
      <c r="I141" s="197">
        <f>SUM(Table1[[#This Row],[Donations, Funding etc]:[Sale of Assets]])</f>
        <v>0</v>
      </c>
      <c r="J141" s="200"/>
      <c r="K141" s="200"/>
      <c r="L141" s="200"/>
      <c r="M141" s="200"/>
      <c r="N141" s="200"/>
      <c r="O141" s="112">
        <f>SUM(Table1[[#This Row],[Fundraising-Related]:[Purchase of Assets]])</f>
        <v>0</v>
      </c>
      <c r="P141" s="122">
        <f>Table1[[#This Row],[Total Income]]-Table1[[#This Row],[Total Expenditure]]</f>
        <v>0</v>
      </c>
      <c r="Q141" s="131"/>
      <c r="R141" s="115">
        <f>IF(Q141=1,R140+Table1[[#This Row],[Total Transactions]],R140)</f>
        <v>0</v>
      </c>
      <c r="S141" s="115">
        <f>IF(Q141=2,S140+Table1[[#This Row],[Total Transactions]],S140)</f>
        <v>0</v>
      </c>
      <c r="T141" s="115">
        <f>IF(Q141=3,T140+Table1[[#This Row],[Total Transactions]],T140)</f>
        <v>0</v>
      </c>
      <c r="U141" s="56"/>
      <c r="V141" s="56">
        <f>Table1[[#This Row],[Total Transactions]]</f>
        <v>0</v>
      </c>
      <c r="W141" s="56"/>
      <c r="X141" s="55">
        <f>Table1[[#This Row],[Total Transactions]]-Table1[[#This Row],[Amount1]]</f>
        <v>0</v>
      </c>
    </row>
    <row r="142" spans="1:24" x14ac:dyDescent="0.2">
      <c r="A142" s="98"/>
      <c r="B142" s="106"/>
      <c r="C142" s="103"/>
      <c r="D142" s="44"/>
      <c r="E142" s="77"/>
      <c r="F142" s="77"/>
      <c r="G142" s="77"/>
      <c r="H142" s="77"/>
      <c r="I142" s="197">
        <f>SUM(Table1[[#This Row],[Donations, Funding etc]:[Sale of Assets]])</f>
        <v>0</v>
      </c>
      <c r="J142" s="200"/>
      <c r="K142" s="200"/>
      <c r="L142" s="200"/>
      <c r="M142" s="200"/>
      <c r="N142" s="200"/>
      <c r="O142" s="112">
        <f>SUM(Table1[[#This Row],[Fundraising-Related]:[Purchase of Assets]])</f>
        <v>0</v>
      </c>
      <c r="P142" s="122">
        <f>Table1[[#This Row],[Total Income]]-Table1[[#This Row],[Total Expenditure]]</f>
        <v>0</v>
      </c>
      <c r="Q142" s="131"/>
      <c r="R142" s="115">
        <f>IF(Q142=1,R141+Table1[[#This Row],[Total Transactions]],R141)</f>
        <v>0</v>
      </c>
      <c r="S142" s="115">
        <f>IF(Q142=2,S141+Table1[[#This Row],[Total Transactions]],S141)</f>
        <v>0</v>
      </c>
      <c r="T142" s="115">
        <f>IF(Q142=3,T141+Table1[[#This Row],[Total Transactions]],T141)</f>
        <v>0</v>
      </c>
      <c r="U142" s="56"/>
      <c r="V142" s="56">
        <f>Table1[[#This Row],[Total Transactions]]</f>
        <v>0</v>
      </c>
      <c r="W142" s="56"/>
      <c r="X142" s="55">
        <f>Table1[[#This Row],[Total Transactions]]-Table1[[#This Row],[Amount1]]</f>
        <v>0</v>
      </c>
    </row>
    <row r="143" spans="1:24" x14ac:dyDescent="0.2">
      <c r="A143" s="98"/>
      <c r="B143" s="106"/>
      <c r="C143" s="103"/>
      <c r="D143" s="44"/>
      <c r="E143" s="77"/>
      <c r="F143" s="77"/>
      <c r="G143" s="77"/>
      <c r="H143" s="77"/>
      <c r="I143" s="197">
        <f>SUM(Table1[[#This Row],[Donations, Funding etc]:[Sale of Assets]])</f>
        <v>0</v>
      </c>
      <c r="J143" s="200"/>
      <c r="K143" s="200"/>
      <c r="L143" s="200"/>
      <c r="M143" s="200"/>
      <c r="N143" s="200"/>
      <c r="O143" s="112">
        <f>SUM(Table1[[#This Row],[Fundraising-Related]:[Purchase of Assets]])</f>
        <v>0</v>
      </c>
      <c r="P143" s="122">
        <f>Table1[[#This Row],[Total Income]]-Table1[[#This Row],[Total Expenditure]]</f>
        <v>0</v>
      </c>
      <c r="Q143" s="131"/>
      <c r="R143" s="115">
        <f>IF(Q143=1,R142+Table1[[#This Row],[Total Transactions]],R142)</f>
        <v>0</v>
      </c>
      <c r="S143" s="115">
        <f>IF(Q143=2,S142+Table1[[#This Row],[Total Transactions]],S142)</f>
        <v>0</v>
      </c>
      <c r="T143" s="115">
        <f>IF(Q143=3,T142+Table1[[#This Row],[Total Transactions]],T142)</f>
        <v>0</v>
      </c>
      <c r="U143" s="56"/>
      <c r="V143" s="56">
        <f>Table1[[#This Row],[Total Transactions]]</f>
        <v>0</v>
      </c>
      <c r="W143" s="56"/>
      <c r="X143" s="55">
        <f>Table1[[#This Row],[Total Transactions]]-Table1[[#This Row],[Amount1]]</f>
        <v>0</v>
      </c>
    </row>
    <row r="144" spans="1:24" x14ac:dyDescent="0.2">
      <c r="A144" s="98"/>
      <c r="B144" s="106"/>
      <c r="C144" s="103"/>
      <c r="D144" s="44"/>
      <c r="E144" s="77"/>
      <c r="F144" s="77"/>
      <c r="G144" s="77"/>
      <c r="H144" s="77"/>
      <c r="I144" s="197">
        <f>SUM(Table1[[#This Row],[Donations, Funding etc]:[Sale of Assets]])</f>
        <v>0</v>
      </c>
      <c r="J144" s="200"/>
      <c r="K144" s="200"/>
      <c r="L144" s="200"/>
      <c r="M144" s="200"/>
      <c r="N144" s="200"/>
      <c r="O144" s="112">
        <f>SUM(Table1[[#This Row],[Fundraising-Related]:[Purchase of Assets]])</f>
        <v>0</v>
      </c>
      <c r="P144" s="122">
        <f>Table1[[#This Row],[Total Income]]-Table1[[#This Row],[Total Expenditure]]</f>
        <v>0</v>
      </c>
      <c r="Q144" s="131"/>
      <c r="R144" s="115">
        <f>IF(Q144=1,R143+Table1[[#This Row],[Total Transactions]],R143)</f>
        <v>0</v>
      </c>
      <c r="S144" s="115">
        <f>IF(Q144=2,S143+Table1[[#This Row],[Total Transactions]],S143)</f>
        <v>0</v>
      </c>
      <c r="T144" s="115">
        <f>IF(Q144=3,T143+Table1[[#This Row],[Total Transactions]],T143)</f>
        <v>0</v>
      </c>
      <c r="U144" s="56"/>
      <c r="V144" s="56">
        <f>Table1[[#This Row],[Total Transactions]]</f>
        <v>0</v>
      </c>
      <c r="W144" s="56"/>
      <c r="X144" s="55">
        <f>Table1[[#This Row],[Total Transactions]]-Table1[[#This Row],[Amount1]]</f>
        <v>0</v>
      </c>
    </row>
    <row r="145" spans="1:24" x14ac:dyDescent="0.2">
      <c r="A145" s="98"/>
      <c r="B145" s="106"/>
      <c r="C145" s="103"/>
      <c r="D145" s="44"/>
      <c r="E145" s="77"/>
      <c r="F145" s="77"/>
      <c r="G145" s="77"/>
      <c r="H145" s="77"/>
      <c r="I145" s="197">
        <f>SUM(Table1[[#This Row],[Donations, Funding etc]:[Sale of Assets]])</f>
        <v>0</v>
      </c>
      <c r="J145" s="200"/>
      <c r="K145" s="200"/>
      <c r="L145" s="200"/>
      <c r="M145" s="200"/>
      <c r="N145" s="200"/>
      <c r="O145" s="112">
        <f>SUM(Table1[[#This Row],[Fundraising-Related]:[Purchase of Assets]])</f>
        <v>0</v>
      </c>
      <c r="P145" s="122">
        <f>Table1[[#This Row],[Total Income]]-Table1[[#This Row],[Total Expenditure]]</f>
        <v>0</v>
      </c>
      <c r="Q145" s="131"/>
      <c r="R145" s="115">
        <f>IF(Q145=1,R144+Table1[[#This Row],[Total Transactions]],R144)</f>
        <v>0</v>
      </c>
      <c r="S145" s="115">
        <f>IF(Q145=2,S144+Table1[[#This Row],[Total Transactions]],S144)</f>
        <v>0</v>
      </c>
      <c r="T145" s="115">
        <f>IF(Q145=3,T144+Table1[[#This Row],[Total Transactions]],T144)</f>
        <v>0</v>
      </c>
      <c r="U145" s="56"/>
      <c r="V145" s="56">
        <f>Table1[[#This Row],[Total Transactions]]</f>
        <v>0</v>
      </c>
      <c r="W145" s="56"/>
      <c r="X145" s="55">
        <f>Table1[[#This Row],[Total Transactions]]-Table1[[#This Row],[Amount1]]</f>
        <v>0</v>
      </c>
    </row>
    <row r="146" spans="1:24" x14ac:dyDescent="0.2">
      <c r="A146" s="98"/>
      <c r="B146" s="106"/>
      <c r="C146" s="103"/>
      <c r="D146" s="44"/>
      <c r="E146" s="77"/>
      <c r="F146" s="77"/>
      <c r="G146" s="77"/>
      <c r="H146" s="77"/>
      <c r="I146" s="197">
        <f>SUM(Table1[[#This Row],[Donations, Funding etc]:[Sale of Assets]])</f>
        <v>0</v>
      </c>
      <c r="J146" s="200"/>
      <c r="K146" s="200"/>
      <c r="L146" s="200"/>
      <c r="M146" s="200"/>
      <c r="N146" s="200"/>
      <c r="O146" s="112">
        <f>SUM(Table1[[#This Row],[Fundraising-Related]:[Purchase of Assets]])</f>
        <v>0</v>
      </c>
      <c r="P146" s="122">
        <f>Table1[[#This Row],[Total Income]]-Table1[[#This Row],[Total Expenditure]]</f>
        <v>0</v>
      </c>
      <c r="Q146" s="131"/>
      <c r="R146" s="115">
        <f>IF(Q146=1,R145+Table1[[#This Row],[Total Transactions]],R145)</f>
        <v>0</v>
      </c>
      <c r="S146" s="115">
        <f>IF(Q146=2,S145+Table1[[#This Row],[Total Transactions]],S145)</f>
        <v>0</v>
      </c>
      <c r="T146" s="115">
        <f>IF(Q146=3,T145+Table1[[#This Row],[Total Transactions]],T145)</f>
        <v>0</v>
      </c>
      <c r="U146" s="56"/>
      <c r="V146" s="56">
        <f>Table1[[#This Row],[Total Transactions]]</f>
        <v>0</v>
      </c>
      <c r="W146" s="56"/>
      <c r="X146" s="55">
        <f>Table1[[#This Row],[Total Transactions]]-Table1[[#This Row],[Amount1]]</f>
        <v>0</v>
      </c>
    </row>
    <row r="147" spans="1:24" x14ac:dyDescent="0.2">
      <c r="A147" s="98"/>
      <c r="B147" s="106"/>
      <c r="C147" s="103"/>
      <c r="D147" s="44"/>
      <c r="E147" s="77"/>
      <c r="F147" s="77"/>
      <c r="G147" s="77"/>
      <c r="H147" s="77"/>
      <c r="I147" s="197">
        <f>SUM(Table1[[#This Row],[Donations, Funding etc]:[Sale of Assets]])</f>
        <v>0</v>
      </c>
      <c r="J147" s="200"/>
      <c r="K147" s="200"/>
      <c r="L147" s="200"/>
      <c r="M147" s="200"/>
      <c r="N147" s="200"/>
      <c r="O147" s="112">
        <f>SUM(Table1[[#This Row],[Fundraising-Related]:[Purchase of Assets]])</f>
        <v>0</v>
      </c>
      <c r="P147" s="122">
        <f>Table1[[#This Row],[Total Income]]-Table1[[#This Row],[Total Expenditure]]</f>
        <v>0</v>
      </c>
      <c r="Q147" s="131"/>
      <c r="R147" s="115">
        <f>IF(Q147=1,R146+Table1[[#This Row],[Total Transactions]],R146)</f>
        <v>0</v>
      </c>
      <c r="S147" s="115">
        <f>IF(Q147=2,S146+Table1[[#This Row],[Total Transactions]],S146)</f>
        <v>0</v>
      </c>
      <c r="T147" s="115">
        <f>IF(Q147=3,T146+Table1[[#This Row],[Total Transactions]],T146)</f>
        <v>0</v>
      </c>
      <c r="U147" s="56"/>
      <c r="V147" s="56">
        <f>Table1[[#This Row],[Total Transactions]]</f>
        <v>0</v>
      </c>
      <c r="W147" s="56"/>
      <c r="X147" s="55">
        <f>Table1[[#This Row],[Total Transactions]]-Table1[[#This Row],[Amount1]]</f>
        <v>0</v>
      </c>
    </row>
    <row r="148" spans="1:24" x14ac:dyDescent="0.2">
      <c r="A148" s="98"/>
      <c r="B148" s="106"/>
      <c r="C148" s="103"/>
      <c r="D148" s="44"/>
      <c r="E148" s="77"/>
      <c r="F148" s="77"/>
      <c r="G148" s="77"/>
      <c r="H148" s="77"/>
      <c r="I148" s="197">
        <f>SUM(Table1[[#This Row],[Donations, Funding etc]:[Sale of Assets]])</f>
        <v>0</v>
      </c>
      <c r="J148" s="200"/>
      <c r="K148" s="200"/>
      <c r="L148" s="200"/>
      <c r="M148" s="200"/>
      <c r="N148" s="200"/>
      <c r="O148" s="112">
        <f>SUM(Table1[[#This Row],[Fundraising-Related]:[Purchase of Assets]])</f>
        <v>0</v>
      </c>
      <c r="P148" s="122">
        <f>Table1[[#This Row],[Total Income]]-Table1[[#This Row],[Total Expenditure]]</f>
        <v>0</v>
      </c>
      <c r="Q148" s="131"/>
      <c r="R148" s="115">
        <f>IF(Q148=1,R147+Table1[[#This Row],[Total Transactions]],R147)</f>
        <v>0</v>
      </c>
      <c r="S148" s="115">
        <f>IF(Q148=2,S147+Table1[[#This Row],[Total Transactions]],S147)</f>
        <v>0</v>
      </c>
      <c r="T148" s="115">
        <f>IF(Q148=3,T147+Table1[[#This Row],[Total Transactions]],T147)</f>
        <v>0</v>
      </c>
      <c r="U148" s="56"/>
      <c r="V148" s="56">
        <f>Table1[[#This Row],[Total Transactions]]</f>
        <v>0</v>
      </c>
      <c r="W148" s="56"/>
      <c r="X148" s="55">
        <f>Table1[[#This Row],[Total Transactions]]-Table1[[#This Row],[Amount1]]</f>
        <v>0</v>
      </c>
    </row>
    <row r="149" spans="1:24" x14ac:dyDescent="0.2">
      <c r="A149" s="98"/>
      <c r="B149" s="106"/>
      <c r="C149" s="103"/>
      <c r="D149" s="44"/>
      <c r="E149" s="77"/>
      <c r="F149" s="77"/>
      <c r="G149" s="77"/>
      <c r="H149" s="77"/>
      <c r="I149" s="197">
        <f>SUM(Table1[[#This Row],[Donations, Funding etc]:[Sale of Assets]])</f>
        <v>0</v>
      </c>
      <c r="J149" s="200"/>
      <c r="K149" s="200"/>
      <c r="L149" s="200"/>
      <c r="M149" s="200"/>
      <c r="N149" s="200"/>
      <c r="O149" s="112">
        <f>SUM(Table1[[#This Row],[Fundraising-Related]:[Purchase of Assets]])</f>
        <v>0</v>
      </c>
      <c r="P149" s="122">
        <f>Table1[[#This Row],[Total Income]]-Table1[[#This Row],[Total Expenditure]]</f>
        <v>0</v>
      </c>
      <c r="Q149" s="131"/>
      <c r="R149" s="115">
        <f>IF(Q149=1,R148+Table1[[#This Row],[Total Transactions]],R148)</f>
        <v>0</v>
      </c>
      <c r="S149" s="115">
        <f>IF(Q149=2,S148+Table1[[#This Row],[Total Transactions]],S148)</f>
        <v>0</v>
      </c>
      <c r="T149" s="115">
        <f>IF(Q149=3,T148+Table1[[#This Row],[Total Transactions]],T148)</f>
        <v>0</v>
      </c>
      <c r="U149" s="56"/>
      <c r="V149" s="56">
        <f>Table1[[#This Row],[Total Transactions]]</f>
        <v>0</v>
      </c>
      <c r="W149" s="56"/>
      <c r="X149" s="55">
        <f>Table1[[#This Row],[Total Transactions]]-Table1[[#This Row],[Amount1]]</f>
        <v>0</v>
      </c>
    </row>
    <row r="150" spans="1:24" x14ac:dyDescent="0.2">
      <c r="A150" s="98"/>
      <c r="B150" s="106"/>
      <c r="C150" s="103"/>
      <c r="D150" s="44"/>
      <c r="E150" s="77"/>
      <c r="F150" s="77"/>
      <c r="G150" s="77"/>
      <c r="H150" s="77"/>
      <c r="I150" s="197">
        <f>SUM(Table1[[#This Row],[Donations, Funding etc]:[Sale of Assets]])</f>
        <v>0</v>
      </c>
      <c r="J150" s="200"/>
      <c r="K150" s="200"/>
      <c r="L150" s="200"/>
      <c r="M150" s="200"/>
      <c r="N150" s="200"/>
      <c r="O150" s="112">
        <f>SUM(Table1[[#This Row],[Fundraising-Related]:[Purchase of Assets]])</f>
        <v>0</v>
      </c>
      <c r="P150" s="122">
        <f>Table1[[#This Row],[Total Income]]-Table1[[#This Row],[Total Expenditure]]</f>
        <v>0</v>
      </c>
      <c r="Q150" s="131"/>
      <c r="R150" s="115">
        <f>IF(Q150=1,R149+Table1[[#This Row],[Total Transactions]],R149)</f>
        <v>0</v>
      </c>
      <c r="S150" s="115">
        <f>IF(Q150=2,S149+Table1[[#This Row],[Total Transactions]],S149)</f>
        <v>0</v>
      </c>
      <c r="T150" s="115">
        <f>IF(Q150=3,T149+Table1[[#This Row],[Total Transactions]],T149)</f>
        <v>0</v>
      </c>
      <c r="U150" s="56"/>
      <c r="V150" s="56">
        <f>Table1[[#This Row],[Total Transactions]]</f>
        <v>0</v>
      </c>
      <c r="W150" s="56"/>
      <c r="X150" s="55">
        <f>Table1[[#This Row],[Total Transactions]]-Table1[[#This Row],[Amount1]]</f>
        <v>0</v>
      </c>
    </row>
    <row r="151" spans="1:24" x14ac:dyDescent="0.2">
      <c r="A151" s="98"/>
      <c r="B151" s="106"/>
      <c r="C151" s="103"/>
      <c r="D151" s="44"/>
      <c r="E151" s="77"/>
      <c r="F151" s="77"/>
      <c r="G151" s="77"/>
      <c r="H151" s="77"/>
      <c r="I151" s="197">
        <f>SUM(Table1[[#This Row],[Donations, Funding etc]:[Sale of Assets]])</f>
        <v>0</v>
      </c>
      <c r="J151" s="200"/>
      <c r="K151" s="200"/>
      <c r="L151" s="200"/>
      <c r="M151" s="200"/>
      <c r="N151" s="200"/>
      <c r="O151" s="112">
        <f>SUM(Table1[[#This Row],[Fundraising-Related]:[Purchase of Assets]])</f>
        <v>0</v>
      </c>
      <c r="P151" s="122">
        <f>Table1[[#This Row],[Total Income]]-Table1[[#This Row],[Total Expenditure]]</f>
        <v>0</v>
      </c>
      <c r="Q151" s="131"/>
      <c r="R151" s="115">
        <f>IF(Q151=1,R150+Table1[[#This Row],[Total Transactions]],R150)</f>
        <v>0</v>
      </c>
      <c r="S151" s="115">
        <f>IF(Q151=2,S150+Table1[[#This Row],[Total Transactions]],S150)</f>
        <v>0</v>
      </c>
      <c r="T151" s="115">
        <f>IF(Q151=3,T150+Table1[[#This Row],[Total Transactions]],T150)</f>
        <v>0</v>
      </c>
      <c r="U151" s="56"/>
      <c r="V151" s="56">
        <f>Table1[[#This Row],[Total Transactions]]</f>
        <v>0</v>
      </c>
      <c r="W151" s="56"/>
      <c r="X151" s="55">
        <f>Table1[[#This Row],[Total Transactions]]-Table1[[#This Row],[Amount1]]</f>
        <v>0</v>
      </c>
    </row>
    <row r="152" spans="1:24" x14ac:dyDescent="0.2">
      <c r="A152" s="98"/>
      <c r="B152" s="106"/>
      <c r="C152" s="103"/>
      <c r="D152" s="44"/>
      <c r="E152" s="77"/>
      <c r="F152" s="77"/>
      <c r="G152" s="77"/>
      <c r="H152" s="77"/>
      <c r="I152" s="197">
        <f>SUM(Table1[[#This Row],[Donations, Funding etc]:[Sale of Assets]])</f>
        <v>0</v>
      </c>
      <c r="J152" s="200"/>
      <c r="K152" s="200"/>
      <c r="L152" s="200"/>
      <c r="M152" s="200"/>
      <c r="N152" s="200"/>
      <c r="O152" s="112">
        <f>SUM(Table1[[#This Row],[Fundraising-Related]:[Purchase of Assets]])</f>
        <v>0</v>
      </c>
      <c r="P152" s="122">
        <f>Table1[[#This Row],[Total Income]]-Table1[[#This Row],[Total Expenditure]]</f>
        <v>0</v>
      </c>
      <c r="Q152" s="131"/>
      <c r="R152" s="115">
        <f>IF(Q152=1,R151+Table1[[#This Row],[Total Transactions]],R151)</f>
        <v>0</v>
      </c>
      <c r="S152" s="115">
        <f>IF(Q152=2,S151+Table1[[#This Row],[Total Transactions]],S151)</f>
        <v>0</v>
      </c>
      <c r="T152" s="115">
        <f>IF(Q152=3,T151+Table1[[#This Row],[Total Transactions]],T151)</f>
        <v>0</v>
      </c>
      <c r="U152" s="56"/>
      <c r="V152" s="56">
        <f>Table1[[#This Row],[Total Transactions]]</f>
        <v>0</v>
      </c>
      <c r="W152" s="56"/>
      <c r="X152" s="55">
        <f>Table1[[#This Row],[Total Transactions]]-Table1[[#This Row],[Amount1]]</f>
        <v>0</v>
      </c>
    </row>
    <row r="153" spans="1:24" x14ac:dyDescent="0.2">
      <c r="A153" s="98"/>
      <c r="B153" s="106"/>
      <c r="C153" s="103"/>
      <c r="D153" s="44"/>
      <c r="E153" s="77"/>
      <c r="F153" s="77"/>
      <c r="G153" s="77"/>
      <c r="H153" s="77"/>
      <c r="I153" s="197">
        <f>SUM(Table1[[#This Row],[Donations, Funding etc]:[Sale of Assets]])</f>
        <v>0</v>
      </c>
      <c r="J153" s="200"/>
      <c r="K153" s="200"/>
      <c r="L153" s="200"/>
      <c r="M153" s="200"/>
      <c r="N153" s="200"/>
      <c r="O153" s="112">
        <f>SUM(Table1[[#This Row],[Fundraising-Related]:[Purchase of Assets]])</f>
        <v>0</v>
      </c>
      <c r="P153" s="122">
        <f>Table1[[#This Row],[Total Income]]-Table1[[#This Row],[Total Expenditure]]</f>
        <v>0</v>
      </c>
      <c r="Q153" s="131"/>
      <c r="R153" s="115">
        <f>IF(Q153=1,R152+Table1[[#This Row],[Total Transactions]],R152)</f>
        <v>0</v>
      </c>
      <c r="S153" s="115">
        <f>IF(Q153=2,S152+Table1[[#This Row],[Total Transactions]],S152)</f>
        <v>0</v>
      </c>
      <c r="T153" s="115">
        <f>IF(Q153=3,T152+Table1[[#This Row],[Total Transactions]],T152)</f>
        <v>0</v>
      </c>
      <c r="U153" s="56"/>
      <c r="V153" s="56">
        <f>Table1[[#This Row],[Total Transactions]]</f>
        <v>0</v>
      </c>
      <c r="W153" s="56"/>
      <c r="X153" s="55">
        <f>Table1[[#This Row],[Total Transactions]]-Table1[[#This Row],[Amount1]]</f>
        <v>0</v>
      </c>
    </row>
    <row r="154" spans="1:24" x14ac:dyDescent="0.2">
      <c r="A154" s="98"/>
      <c r="B154" s="106"/>
      <c r="C154" s="103"/>
      <c r="D154" s="44"/>
      <c r="E154" s="77"/>
      <c r="F154" s="77"/>
      <c r="G154" s="77"/>
      <c r="H154" s="77"/>
      <c r="I154" s="197">
        <f>SUM(Table1[[#This Row],[Donations, Funding etc]:[Sale of Assets]])</f>
        <v>0</v>
      </c>
      <c r="J154" s="200"/>
      <c r="K154" s="200"/>
      <c r="L154" s="200"/>
      <c r="M154" s="200"/>
      <c r="N154" s="200"/>
      <c r="O154" s="112">
        <f>SUM(Table1[[#This Row],[Fundraising-Related]:[Purchase of Assets]])</f>
        <v>0</v>
      </c>
      <c r="P154" s="122">
        <f>Table1[[#This Row],[Total Income]]-Table1[[#This Row],[Total Expenditure]]</f>
        <v>0</v>
      </c>
      <c r="Q154" s="131"/>
      <c r="R154" s="115">
        <f>IF(Q154=1,R153+Table1[[#This Row],[Total Transactions]],R153)</f>
        <v>0</v>
      </c>
      <c r="S154" s="115">
        <f>IF(Q154=2,S153+Table1[[#This Row],[Total Transactions]],S153)</f>
        <v>0</v>
      </c>
      <c r="T154" s="115">
        <f>IF(Q154=3,T153+Table1[[#This Row],[Total Transactions]],T153)</f>
        <v>0</v>
      </c>
      <c r="U154" s="56"/>
      <c r="V154" s="56">
        <f>Table1[[#This Row],[Total Transactions]]</f>
        <v>0</v>
      </c>
      <c r="W154" s="56"/>
      <c r="X154" s="55">
        <f>Table1[[#This Row],[Total Transactions]]-Table1[[#This Row],[Amount1]]</f>
        <v>0</v>
      </c>
    </row>
    <row r="155" spans="1:24" x14ac:dyDescent="0.2">
      <c r="A155" s="98"/>
      <c r="B155" s="106"/>
      <c r="C155" s="103"/>
      <c r="D155" s="44"/>
      <c r="E155" s="77"/>
      <c r="F155" s="77"/>
      <c r="G155" s="77"/>
      <c r="H155" s="77"/>
      <c r="I155" s="197">
        <f>SUM(Table1[[#This Row],[Donations, Funding etc]:[Sale of Assets]])</f>
        <v>0</v>
      </c>
      <c r="J155" s="200"/>
      <c r="K155" s="200"/>
      <c r="L155" s="200"/>
      <c r="M155" s="200"/>
      <c r="N155" s="200"/>
      <c r="O155" s="112">
        <f>SUM(Table1[[#This Row],[Fundraising-Related]:[Purchase of Assets]])</f>
        <v>0</v>
      </c>
      <c r="P155" s="122">
        <f>Table1[[#This Row],[Total Income]]-Table1[[#This Row],[Total Expenditure]]</f>
        <v>0</v>
      </c>
      <c r="Q155" s="131"/>
      <c r="R155" s="115">
        <f>IF(Q155=1,R154+Table1[[#This Row],[Total Transactions]],R154)</f>
        <v>0</v>
      </c>
      <c r="S155" s="115">
        <f>IF(Q155=2,S154+Table1[[#This Row],[Total Transactions]],S154)</f>
        <v>0</v>
      </c>
      <c r="T155" s="115">
        <f>IF(Q155=3,T154+Table1[[#This Row],[Total Transactions]],T154)</f>
        <v>0</v>
      </c>
      <c r="U155" s="56"/>
      <c r="V155" s="56">
        <f>Table1[[#This Row],[Total Transactions]]</f>
        <v>0</v>
      </c>
      <c r="W155" s="56"/>
      <c r="X155" s="55">
        <f>Table1[[#This Row],[Total Transactions]]-Table1[[#This Row],[Amount1]]</f>
        <v>0</v>
      </c>
    </row>
    <row r="156" spans="1:24" x14ac:dyDescent="0.2">
      <c r="A156" s="98"/>
      <c r="B156" s="106"/>
      <c r="C156" s="103"/>
      <c r="D156" s="44"/>
      <c r="E156" s="77"/>
      <c r="F156" s="77"/>
      <c r="G156" s="77"/>
      <c r="H156" s="77"/>
      <c r="I156" s="197">
        <f>SUM(Table1[[#This Row],[Donations, Funding etc]:[Sale of Assets]])</f>
        <v>0</v>
      </c>
      <c r="J156" s="200"/>
      <c r="K156" s="200"/>
      <c r="L156" s="200"/>
      <c r="M156" s="200"/>
      <c r="N156" s="200"/>
      <c r="O156" s="112">
        <f>SUM(Table1[[#This Row],[Fundraising-Related]:[Purchase of Assets]])</f>
        <v>0</v>
      </c>
      <c r="P156" s="122">
        <f>Table1[[#This Row],[Total Income]]-Table1[[#This Row],[Total Expenditure]]</f>
        <v>0</v>
      </c>
      <c r="Q156" s="131"/>
      <c r="R156" s="115">
        <f>IF(Q156=1,R155+Table1[[#This Row],[Total Transactions]],R155)</f>
        <v>0</v>
      </c>
      <c r="S156" s="115">
        <f>IF(Q156=2,S155+Table1[[#This Row],[Total Transactions]],S155)</f>
        <v>0</v>
      </c>
      <c r="T156" s="115">
        <f>IF(Q156=3,T155+Table1[[#This Row],[Total Transactions]],T155)</f>
        <v>0</v>
      </c>
      <c r="U156" s="56"/>
      <c r="V156" s="56">
        <f>Table1[[#This Row],[Total Transactions]]</f>
        <v>0</v>
      </c>
      <c r="W156" s="56"/>
      <c r="X156" s="55">
        <f>Table1[[#This Row],[Total Transactions]]-Table1[[#This Row],[Amount1]]</f>
        <v>0</v>
      </c>
    </row>
    <row r="157" spans="1:24" x14ac:dyDescent="0.2">
      <c r="A157" s="98"/>
      <c r="B157" s="106"/>
      <c r="C157" s="103"/>
      <c r="D157" s="44"/>
      <c r="E157" s="77"/>
      <c r="F157" s="77"/>
      <c r="G157" s="77"/>
      <c r="H157" s="77"/>
      <c r="I157" s="197">
        <f>SUM(Table1[[#This Row],[Donations, Funding etc]:[Sale of Assets]])</f>
        <v>0</v>
      </c>
      <c r="J157" s="200"/>
      <c r="K157" s="200"/>
      <c r="L157" s="200"/>
      <c r="M157" s="200"/>
      <c r="N157" s="200"/>
      <c r="O157" s="112">
        <f>SUM(Table1[[#This Row],[Fundraising-Related]:[Purchase of Assets]])</f>
        <v>0</v>
      </c>
      <c r="P157" s="122">
        <f>Table1[[#This Row],[Total Income]]-Table1[[#This Row],[Total Expenditure]]</f>
        <v>0</v>
      </c>
      <c r="Q157" s="131"/>
      <c r="R157" s="115">
        <f>IF(Q157=1,R156+Table1[[#This Row],[Total Transactions]],R156)</f>
        <v>0</v>
      </c>
      <c r="S157" s="115">
        <f>IF(Q157=2,S156+Table1[[#This Row],[Total Transactions]],S156)</f>
        <v>0</v>
      </c>
      <c r="T157" s="115">
        <f>IF(Q157=3,T156+Table1[[#This Row],[Total Transactions]],T156)</f>
        <v>0</v>
      </c>
      <c r="U157" s="56"/>
      <c r="V157" s="56">
        <f>Table1[[#This Row],[Total Transactions]]</f>
        <v>0</v>
      </c>
      <c r="W157" s="56"/>
      <c r="X157" s="55">
        <f>Table1[[#This Row],[Total Transactions]]-Table1[[#This Row],[Amount1]]</f>
        <v>0</v>
      </c>
    </row>
    <row r="158" spans="1:24" x14ac:dyDescent="0.2">
      <c r="A158" s="98"/>
      <c r="B158" s="106"/>
      <c r="C158" s="103"/>
      <c r="D158" s="44"/>
      <c r="E158" s="77"/>
      <c r="F158" s="77"/>
      <c r="G158" s="77"/>
      <c r="H158" s="77"/>
      <c r="I158" s="197">
        <f>SUM(Table1[[#This Row],[Donations, Funding etc]:[Sale of Assets]])</f>
        <v>0</v>
      </c>
      <c r="J158" s="200"/>
      <c r="K158" s="200"/>
      <c r="L158" s="200"/>
      <c r="M158" s="200"/>
      <c r="N158" s="200"/>
      <c r="O158" s="112">
        <f>SUM(Table1[[#This Row],[Fundraising-Related]:[Purchase of Assets]])</f>
        <v>0</v>
      </c>
      <c r="P158" s="122">
        <f>Table1[[#This Row],[Total Income]]-Table1[[#This Row],[Total Expenditure]]</f>
        <v>0</v>
      </c>
      <c r="Q158" s="131"/>
      <c r="R158" s="115">
        <f>IF(Q158=1,R157+Table1[[#This Row],[Total Transactions]],R157)</f>
        <v>0</v>
      </c>
      <c r="S158" s="115">
        <f>IF(Q158=2,S157+Table1[[#This Row],[Total Transactions]],S157)</f>
        <v>0</v>
      </c>
      <c r="T158" s="115">
        <f>IF(Q158=3,T157+Table1[[#This Row],[Total Transactions]],T157)</f>
        <v>0</v>
      </c>
      <c r="U158" s="56"/>
      <c r="V158" s="56">
        <f>Table1[[#This Row],[Total Transactions]]</f>
        <v>0</v>
      </c>
      <c r="W158" s="56"/>
      <c r="X158" s="55">
        <f>Table1[[#This Row],[Total Transactions]]-Table1[[#This Row],[Amount1]]</f>
        <v>0</v>
      </c>
    </row>
    <row r="159" spans="1:24" x14ac:dyDescent="0.2">
      <c r="A159" s="98"/>
      <c r="B159" s="106"/>
      <c r="C159" s="103"/>
      <c r="D159" s="44"/>
      <c r="E159" s="77"/>
      <c r="F159" s="77"/>
      <c r="G159" s="77"/>
      <c r="H159" s="77"/>
      <c r="I159" s="197">
        <f>SUM(Table1[[#This Row],[Donations, Funding etc]:[Sale of Assets]])</f>
        <v>0</v>
      </c>
      <c r="J159" s="200"/>
      <c r="K159" s="200"/>
      <c r="L159" s="200"/>
      <c r="M159" s="200"/>
      <c r="N159" s="200"/>
      <c r="O159" s="112">
        <f>SUM(Table1[[#This Row],[Fundraising-Related]:[Purchase of Assets]])</f>
        <v>0</v>
      </c>
      <c r="P159" s="122">
        <f>Table1[[#This Row],[Total Income]]-Table1[[#This Row],[Total Expenditure]]</f>
        <v>0</v>
      </c>
      <c r="Q159" s="131"/>
      <c r="R159" s="115">
        <f>IF(Q159=1,R158+Table1[[#This Row],[Total Transactions]],R158)</f>
        <v>0</v>
      </c>
      <c r="S159" s="115">
        <f>IF(Q159=2,S158+Table1[[#This Row],[Total Transactions]],S158)</f>
        <v>0</v>
      </c>
      <c r="T159" s="115">
        <f>IF(Q159=3,T158+Table1[[#This Row],[Total Transactions]],T158)</f>
        <v>0</v>
      </c>
      <c r="U159" s="56"/>
      <c r="V159" s="56">
        <f>Table1[[#This Row],[Total Transactions]]</f>
        <v>0</v>
      </c>
      <c r="W159" s="56"/>
      <c r="X159" s="55">
        <f>Table1[[#This Row],[Total Transactions]]-Table1[[#This Row],[Amount1]]</f>
        <v>0</v>
      </c>
    </row>
    <row r="160" spans="1:24" x14ac:dyDescent="0.2">
      <c r="A160" s="98"/>
      <c r="B160" s="99"/>
      <c r="C160" s="103"/>
      <c r="D160" s="44"/>
      <c r="E160" s="77"/>
      <c r="F160" s="77"/>
      <c r="G160" s="77"/>
      <c r="H160" s="77"/>
      <c r="I160" s="196">
        <f>SUM(Table1[[#This Row],[Donations, Funding etc]:[Sale of Assets]])</f>
        <v>0</v>
      </c>
      <c r="J160" s="200"/>
      <c r="K160" s="200"/>
      <c r="L160" s="200"/>
      <c r="M160" s="200"/>
      <c r="N160" s="200"/>
      <c r="O160" s="112">
        <f>SUM(Table1[[#This Row],[Fundraising-Related]:[Purchase of Assets]])</f>
        <v>0</v>
      </c>
      <c r="P160" s="123">
        <f>Table1[[#This Row],[Total Income]]-Table1[[#This Row],[Total Expenditure]]</f>
        <v>0</v>
      </c>
      <c r="Q160" s="131"/>
      <c r="R160" s="115">
        <f>IF(Q160=1,R159+Table1[[#This Row],[Total Transactions]],R159)</f>
        <v>0</v>
      </c>
      <c r="S160" s="115">
        <f>IF(Q160=2,S159+Table1[[#This Row],[Total Transactions]],S159)</f>
        <v>0</v>
      </c>
      <c r="T160" s="115">
        <f>IF(Q160=3,T159+Table1[[#This Row],[Total Transactions]],T159)</f>
        <v>0</v>
      </c>
      <c r="U160" s="56"/>
      <c r="V160" s="56">
        <f>Table1[[#This Row],[Total Transactions]]</f>
        <v>0</v>
      </c>
      <c r="W160" s="56"/>
      <c r="X160" s="55">
        <f>Table1[[#This Row],[Total Transactions]]-Table1[[#This Row],[Amount1]]</f>
        <v>0</v>
      </c>
    </row>
    <row r="161" spans="1:24" x14ac:dyDescent="0.2">
      <c r="A161" s="98"/>
      <c r="B161" s="106"/>
      <c r="C161" s="103"/>
      <c r="D161" s="44"/>
      <c r="E161" s="77"/>
      <c r="F161" s="77"/>
      <c r="G161" s="77"/>
      <c r="H161" s="77"/>
      <c r="I161" s="197">
        <f>SUM(Table1[[#This Row],[Donations, Funding etc]:[Sale of Assets]])</f>
        <v>0</v>
      </c>
      <c r="J161" s="200"/>
      <c r="K161" s="200"/>
      <c r="L161" s="200"/>
      <c r="M161" s="200"/>
      <c r="N161" s="200"/>
      <c r="O161" s="112">
        <f>SUM(Table1[[#This Row],[Fundraising-Related]:[Purchase of Assets]])</f>
        <v>0</v>
      </c>
      <c r="P161" s="122">
        <f>Table1[[#This Row],[Total Income]]-Table1[[#This Row],[Total Expenditure]]</f>
        <v>0</v>
      </c>
      <c r="Q161" s="131"/>
      <c r="R161" s="115">
        <f>IF(Q161=1,R160+Table1[[#This Row],[Total Transactions]],R160)</f>
        <v>0</v>
      </c>
      <c r="S161" s="115">
        <f>IF(Q161=2,S160+Table1[[#This Row],[Total Transactions]],S160)</f>
        <v>0</v>
      </c>
      <c r="T161" s="115">
        <f>IF(Q161=3,T160+Table1[[#This Row],[Total Transactions]],T160)</f>
        <v>0</v>
      </c>
      <c r="U161" s="56"/>
      <c r="V161" s="56">
        <f>Table1[[#This Row],[Total Transactions]]</f>
        <v>0</v>
      </c>
      <c r="W161" s="56"/>
      <c r="X161" s="55">
        <f>Table1[[#This Row],[Total Transactions]]-Table1[[#This Row],[Amount1]]</f>
        <v>0</v>
      </c>
    </row>
    <row r="162" spans="1:24" x14ac:dyDescent="0.2">
      <c r="A162" s="98"/>
      <c r="B162" s="106"/>
      <c r="C162" s="103"/>
      <c r="D162" s="44"/>
      <c r="E162" s="77"/>
      <c r="F162" s="77"/>
      <c r="G162" s="77"/>
      <c r="H162" s="77"/>
      <c r="I162" s="197">
        <f>SUM(Table1[[#This Row],[Donations, Funding etc]:[Sale of Assets]])</f>
        <v>0</v>
      </c>
      <c r="J162" s="200"/>
      <c r="K162" s="200"/>
      <c r="L162" s="200"/>
      <c r="M162" s="200"/>
      <c r="N162" s="200"/>
      <c r="O162" s="112">
        <f>SUM(Table1[[#This Row],[Fundraising-Related]:[Purchase of Assets]])</f>
        <v>0</v>
      </c>
      <c r="P162" s="122">
        <f>Table1[[#This Row],[Total Income]]-Table1[[#This Row],[Total Expenditure]]</f>
        <v>0</v>
      </c>
      <c r="Q162" s="131"/>
      <c r="R162" s="115">
        <f>IF(Q162=1,R161+Table1[[#This Row],[Total Transactions]],R161)</f>
        <v>0</v>
      </c>
      <c r="S162" s="115">
        <f>IF(Q162=2,S161+Table1[[#This Row],[Total Transactions]],S161)</f>
        <v>0</v>
      </c>
      <c r="T162" s="115">
        <f>IF(Q162=3,T161+Table1[[#This Row],[Total Transactions]],T161)</f>
        <v>0</v>
      </c>
      <c r="U162" s="56"/>
      <c r="V162" s="56">
        <f>Table1[[#This Row],[Total Transactions]]</f>
        <v>0</v>
      </c>
      <c r="W162" s="56"/>
      <c r="X162" s="55">
        <f>Table1[[#This Row],[Total Transactions]]-Table1[[#This Row],[Amount1]]</f>
        <v>0</v>
      </c>
    </row>
    <row r="163" spans="1:24" x14ac:dyDescent="0.2">
      <c r="A163" s="98"/>
      <c r="B163" s="106"/>
      <c r="C163" s="103"/>
      <c r="D163" s="44"/>
      <c r="E163" s="77"/>
      <c r="F163" s="77"/>
      <c r="G163" s="77"/>
      <c r="H163" s="77"/>
      <c r="I163" s="197">
        <f>SUM(Table1[[#This Row],[Donations, Funding etc]:[Sale of Assets]])</f>
        <v>0</v>
      </c>
      <c r="J163" s="200"/>
      <c r="K163" s="200"/>
      <c r="L163" s="200"/>
      <c r="M163" s="200"/>
      <c r="N163" s="200"/>
      <c r="O163" s="112">
        <f>SUM(Table1[[#This Row],[Fundraising-Related]:[Purchase of Assets]])</f>
        <v>0</v>
      </c>
      <c r="P163" s="122">
        <f>Table1[[#This Row],[Total Income]]-Table1[[#This Row],[Total Expenditure]]</f>
        <v>0</v>
      </c>
      <c r="Q163" s="131"/>
      <c r="R163" s="115">
        <f>IF(Q163=1,R162+Table1[[#This Row],[Total Transactions]],R162)</f>
        <v>0</v>
      </c>
      <c r="S163" s="115">
        <f>IF(Q163=2,S162+Table1[[#This Row],[Total Transactions]],S162)</f>
        <v>0</v>
      </c>
      <c r="T163" s="115">
        <f>IF(Q163=3,T162+Table1[[#This Row],[Total Transactions]],T162)</f>
        <v>0</v>
      </c>
      <c r="U163" s="56"/>
      <c r="V163" s="56">
        <f>Table1[[#This Row],[Total Transactions]]</f>
        <v>0</v>
      </c>
      <c r="W163" s="56"/>
      <c r="X163" s="55">
        <f>Table1[[#This Row],[Total Transactions]]-Table1[[#This Row],[Amount1]]</f>
        <v>0</v>
      </c>
    </row>
    <row r="164" spans="1:24" x14ac:dyDescent="0.2">
      <c r="A164" s="98"/>
      <c r="B164" s="106"/>
      <c r="C164" s="103"/>
      <c r="D164" s="44"/>
      <c r="E164" s="77"/>
      <c r="F164" s="77"/>
      <c r="G164" s="77"/>
      <c r="H164" s="77"/>
      <c r="I164" s="197">
        <f>SUM(Table1[[#This Row],[Donations, Funding etc]:[Sale of Assets]])</f>
        <v>0</v>
      </c>
      <c r="J164" s="200"/>
      <c r="K164" s="200"/>
      <c r="L164" s="200"/>
      <c r="M164" s="200"/>
      <c r="N164" s="200"/>
      <c r="O164" s="112">
        <f>SUM(Table1[[#This Row],[Fundraising-Related]:[Purchase of Assets]])</f>
        <v>0</v>
      </c>
      <c r="P164" s="122">
        <f>Table1[[#This Row],[Total Income]]-Table1[[#This Row],[Total Expenditure]]</f>
        <v>0</v>
      </c>
      <c r="Q164" s="131"/>
      <c r="R164" s="115">
        <f>IF(Q164=1,R163+Table1[[#This Row],[Total Transactions]],R163)</f>
        <v>0</v>
      </c>
      <c r="S164" s="115">
        <f>IF(Q164=2,S163+Table1[[#This Row],[Total Transactions]],S163)</f>
        <v>0</v>
      </c>
      <c r="T164" s="115">
        <f>IF(Q164=3,T163+Table1[[#This Row],[Total Transactions]],T163)</f>
        <v>0</v>
      </c>
      <c r="U164" s="56"/>
      <c r="V164" s="56">
        <f>Table1[[#This Row],[Total Transactions]]</f>
        <v>0</v>
      </c>
      <c r="W164" s="56"/>
      <c r="X164" s="55">
        <f>Table1[[#This Row],[Total Transactions]]-Table1[[#This Row],[Amount1]]</f>
        <v>0</v>
      </c>
    </row>
    <row r="165" spans="1:24" x14ac:dyDescent="0.2">
      <c r="A165" s="98"/>
      <c r="B165" s="106"/>
      <c r="C165" s="103"/>
      <c r="D165" s="44"/>
      <c r="E165" s="77"/>
      <c r="F165" s="77"/>
      <c r="G165" s="77"/>
      <c r="H165" s="77"/>
      <c r="I165" s="197">
        <f>SUM(Table1[[#This Row],[Donations, Funding etc]:[Sale of Assets]])</f>
        <v>0</v>
      </c>
      <c r="J165" s="200"/>
      <c r="K165" s="200"/>
      <c r="L165" s="200"/>
      <c r="M165" s="200"/>
      <c r="N165" s="200"/>
      <c r="O165" s="112">
        <f>SUM(Table1[[#This Row],[Fundraising-Related]:[Purchase of Assets]])</f>
        <v>0</v>
      </c>
      <c r="P165" s="122">
        <f>Table1[[#This Row],[Total Income]]-Table1[[#This Row],[Total Expenditure]]</f>
        <v>0</v>
      </c>
      <c r="Q165" s="131"/>
      <c r="R165" s="115">
        <f>IF(Q165=1,R164+Table1[[#This Row],[Total Transactions]],R164)</f>
        <v>0</v>
      </c>
      <c r="S165" s="115">
        <f>IF(Q165=2,S164+Table1[[#This Row],[Total Transactions]],S164)</f>
        <v>0</v>
      </c>
      <c r="T165" s="115">
        <f>IF(Q165=3,T164+Table1[[#This Row],[Total Transactions]],T164)</f>
        <v>0</v>
      </c>
      <c r="U165" s="56"/>
      <c r="V165" s="56">
        <f>Table1[[#This Row],[Total Transactions]]</f>
        <v>0</v>
      </c>
      <c r="W165" s="56"/>
      <c r="X165" s="55">
        <f>Table1[[#This Row],[Total Transactions]]-Table1[[#This Row],[Amount1]]</f>
        <v>0</v>
      </c>
    </row>
    <row r="166" spans="1:24" x14ac:dyDescent="0.2">
      <c r="A166" s="98"/>
      <c r="B166" s="106"/>
      <c r="C166" s="103"/>
      <c r="D166" s="44"/>
      <c r="E166" s="77"/>
      <c r="F166" s="77"/>
      <c r="G166" s="77"/>
      <c r="H166" s="77"/>
      <c r="I166" s="197">
        <f>SUM(Table1[[#This Row],[Donations, Funding etc]:[Sale of Assets]])</f>
        <v>0</v>
      </c>
      <c r="J166" s="200"/>
      <c r="K166" s="200"/>
      <c r="L166" s="200"/>
      <c r="M166" s="200"/>
      <c r="N166" s="200"/>
      <c r="O166" s="112">
        <f>SUM(Table1[[#This Row],[Fundraising-Related]:[Purchase of Assets]])</f>
        <v>0</v>
      </c>
      <c r="P166" s="122">
        <f>Table1[[#This Row],[Total Income]]-Table1[[#This Row],[Total Expenditure]]</f>
        <v>0</v>
      </c>
      <c r="Q166" s="131"/>
      <c r="R166" s="115">
        <f>IF(Q166=1,R165+Table1[[#This Row],[Total Transactions]],R165)</f>
        <v>0</v>
      </c>
      <c r="S166" s="115">
        <f>IF(Q166=2,S165+Table1[[#This Row],[Total Transactions]],S165)</f>
        <v>0</v>
      </c>
      <c r="T166" s="115">
        <f>IF(Q166=3,T165+Table1[[#This Row],[Total Transactions]],T165)</f>
        <v>0</v>
      </c>
      <c r="U166" s="56"/>
      <c r="V166" s="56">
        <f>Table1[[#This Row],[Total Transactions]]</f>
        <v>0</v>
      </c>
      <c r="W166" s="56"/>
      <c r="X166" s="55">
        <f>Table1[[#This Row],[Total Transactions]]-Table1[[#This Row],[Amount1]]</f>
        <v>0</v>
      </c>
    </row>
    <row r="167" spans="1:24" x14ac:dyDescent="0.2">
      <c r="A167" s="98"/>
      <c r="B167" s="106"/>
      <c r="C167" s="103"/>
      <c r="D167" s="44"/>
      <c r="E167" s="77"/>
      <c r="F167" s="77"/>
      <c r="G167" s="77"/>
      <c r="H167" s="77"/>
      <c r="I167" s="197">
        <f>SUM(Table1[[#This Row],[Donations, Funding etc]:[Sale of Assets]])</f>
        <v>0</v>
      </c>
      <c r="J167" s="200"/>
      <c r="K167" s="200"/>
      <c r="L167" s="200"/>
      <c r="M167" s="200"/>
      <c r="N167" s="200"/>
      <c r="O167" s="112">
        <f>SUM(Table1[[#This Row],[Fundraising-Related]:[Purchase of Assets]])</f>
        <v>0</v>
      </c>
      <c r="P167" s="122">
        <f>Table1[[#This Row],[Total Income]]-Table1[[#This Row],[Total Expenditure]]</f>
        <v>0</v>
      </c>
      <c r="Q167" s="131"/>
      <c r="R167" s="115">
        <f>IF(Q167=1,R166+Table1[[#This Row],[Total Transactions]],R166)</f>
        <v>0</v>
      </c>
      <c r="S167" s="115">
        <f>IF(Q167=2,S166+Table1[[#This Row],[Total Transactions]],S166)</f>
        <v>0</v>
      </c>
      <c r="T167" s="115">
        <f>IF(Q167=3,T166+Table1[[#This Row],[Total Transactions]],T166)</f>
        <v>0</v>
      </c>
      <c r="U167" s="56"/>
      <c r="V167" s="56">
        <f>Table1[[#This Row],[Total Transactions]]</f>
        <v>0</v>
      </c>
      <c r="W167" s="56"/>
      <c r="X167" s="55">
        <f>Table1[[#This Row],[Total Transactions]]-Table1[[#This Row],[Amount1]]</f>
        <v>0</v>
      </c>
    </row>
    <row r="168" spans="1:24" x14ac:dyDescent="0.2">
      <c r="A168" s="98"/>
      <c r="B168" s="106"/>
      <c r="C168" s="103"/>
      <c r="D168" s="44"/>
      <c r="E168" s="77"/>
      <c r="F168" s="77"/>
      <c r="G168" s="77"/>
      <c r="H168" s="77"/>
      <c r="I168" s="197">
        <f>SUM(Table1[[#This Row],[Donations, Funding etc]:[Sale of Assets]])</f>
        <v>0</v>
      </c>
      <c r="J168" s="200"/>
      <c r="K168" s="200"/>
      <c r="L168" s="200"/>
      <c r="M168" s="200"/>
      <c r="N168" s="200"/>
      <c r="O168" s="112">
        <f>SUM(Table1[[#This Row],[Fundraising-Related]:[Purchase of Assets]])</f>
        <v>0</v>
      </c>
      <c r="P168" s="122">
        <f>Table1[[#This Row],[Total Income]]-Table1[[#This Row],[Total Expenditure]]</f>
        <v>0</v>
      </c>
      <c r="Q168" s="131"/>
      <c r="R168" s="115">
        <f>IF(Q168=1,R167+Table1[[#This Row],[Total Transactions]],R167)</f>
        <v>0</v>
      </c>
      <c r="S168" s="115">
        <f>IF(Q168=2,S167+Table1[[#This Row],[Total Transactions]],S167)</f>
        <v>0</v>
      </c>
      <c r="T168" s="115">
        <f>IF(Q168=3,T167+Table1[[#This Row],[Total Transactions]],T167)</f>
        <v>0</v>
      </c>
      <c r="U168" s="56"/>
      <c r="V168" s="56">
        <f>Table1[[#This Row],[Total Transactions]]</f>
        <v>0</v>
      </c>
      <c r="W168" s="56"/>
      <c r="X168" s="55">
        <f>Table1[[#This Row],[Total Transactions]]-Table1[[#This Row],[Amount1]]</f>
        <v>0</v>
      </c>
    </row>
    <row r="169" spans="1:24" x14ac:dyDescent="0.2">
      <c r="A169" s="98"/>
      <c r="B169" s="106"/>
      <c r="C169" s="103"/>
      <c r="D169" s="44"/>
      <c r="E169" s="77"/>
      <c r="F169" s="77"/>
      <c r="G169" s="77"/>
      <c r="H169" s="77"/>
      <c r="I169" s="197">
        <f>SUM(Table1[[#This Row],[Donations, Funding etc]:[Sale of Assets]])</f>
        <v>0</v>
      </c>
      <c r="J169" s="200"/>
      <c r="K169" s="200"/>
      <c r="L169" s="200"/>
      <c r="M169" s="200"/>
      <c r="N169" s="200"/>
      <c r="O169" s="112">
        <f>SUM(Table1[[#This Row],[Fundraising-Related]:[Purchase of Assets]])</f>
        <v>0</v>
      </c>
      <c r="P169" s="122">
        <f>Table1[[#This Row],[Total Income]]-Table1[[#This Row],[Total Expenditure]]</f>
        <v>0</v>
      </c>
      <c r="Q169" s="131"/>
      <c r="R169" s="115">
        <f>IF(Q169=1,R168+Table1[[#This Row],[Total Transactions]],R168)</f>
        <v>0</v>
      </c>
      <c r="S169" s="115">
        <f>IF(Q169=2,S168+Table1[[#This Row],[Total Transactions]],S168)</f>
        <v>0</v>
      </c>
      <c r="T169" s="115">
        <f>IF(Q169=3,T168+Table1[[#This Row],[Total Transactions]],T168)</f>
        <v>0</v>
      </c>
      <c r="U169" s="56"/>
      <c r="V169" s="56">
        <f>Table1[[#This Row],[Total Transactions]]</f>
        <v>0</v>
      </c>
      <c r="W169" s="56"/>
      <c r="X169" s="55">
        <f>Table1[[#This Row],[Total Transactions]]-Table1[[#This Row],[Amount1]]</f>
        <v>0</v>
      </c>
    </row>
    <row r="170" spans="1:24" x14ac:dyDescent="0.2">
      <c r="A170" s="98"/>
      <c r="B170" s="102"/>
      <c r="C170" s="103"/>
      <c r="D170" s="44"/>
      <c r="E170" s="77"/>
      <c r="F170" s="77"/>
      <c r="G170" s="77"/>
      <c r="H170" s="77"/>
      <c r="I170" s="197">
        <f>SUM(Table1[[#This Row],[Donations, Funding etc]:[Sale of Assets]])</f>
        <v>0</v>
      </c>
      <c r="J170" s="200"/>
      <c r="K170" s="200"/>
      <c r="L170" s="200"/>
      <c r="M170" s="200"/>
      <c r="N170" s="200"/>
      <c r="O170" s="112">
        <f>SUM(Table1[[#This Row],[Fundraising-Related]:[Purchase of Assets]])</f>
        <v>0</v>
      </c>
      <c r="P170" s="122">
        <f>Table1[[#This Row],[Total Income]]-Table1[[#This Row],[Total Expenditure]]</f>
        <v>0</v>
      </c>
      <c r="Q170" s="131"/>
      <c r="R170" s="115">
        <f>IF(Q170=1,R169+Table1[[#This Row],[Total Transactions]],R169)</f>
        <v>0</v>
      </c>
      <c r="S170" s="115">
        <f>IF(Q170=2,S169+Table1[[#This Row],[Total Transactions]],S169)</f>
        <v>0</v>
      </c>
      <c r="T170" s="115">
        <f>IF(Q170=3,T169+Table1[[#This Row],[Total Transactions]],T169)</f>
        <v>0</v>
      </c>
      <c r="U170" s="56"/>
      <c r="V170" s="56">
        <f>Table1[[#This Row],[Total Transactions]]</f>
        <v>0</v>
      </c>
      <c r="W170" s="56"/>
      <c r="X170" s="55">
        <f>Table1[[#This Row],[Total Transactions]]-Table1[[#This Row],[Amount1]]</f>
        <v>0</v>
      </c>
    </row>
    <row r="171" spans="1:24" x14ac:dyDescent="0.2">
      <c r="A171" s="98"/>
      <c r="B171" s="102"/>
      <c r="C171" s="103"/>
      <c r="D171" s="44"/>
      <c r="E171" s="77"/>
      <c r="F171" s="77"/>
      <c r="G171" s="77"/>
      <c r="H171" s="77"/>
      <c r="I171" s="197">
        <f>SUM(Table1[[#This Row],[Donations, Funding etc]:[Sale of Assets]])</f>
        <v>0</v>
      </c>
      <c r="J171" s="200"/>
      <c r="K171" s="200"/>
      <c r="L171" s="200"/>
      <c r="M171" s="200"/>
      <c r="N171" s="200"/>
      <c r="O171" s="112">
        <f>SUM(Table1[[#This Row],[Fundraising-Related]:[Purchase of Assets]])</f>
        <v>0</v>
      </c>
      <c r="P171" s="122">
        <f>Table1[[#This Row],[Total Income]]-Table1[[#This Row],[Total Expenditure]]</f>
        <v>0</v>
      </c>
      <c r="Q171" s="131"/>
      <c r="R171" s="115">
        <f>IF(Q171=1,R170+Table1[[#This Row],[Total Transactions]],R170)</f>
        <v>0</v>
      </c>
      <c r="S171" s="115">
        <f>IF(Q171=2,S170+Table1[[#This Row],[Total Transactions]],S170)</f>
        <v>0</v>
      </c>
      <c r="T171" s="115">
        <f>IF(Q171=3,T170+Table1[[#This Row],[Total Transactions]],T170)</f>
        <v>0</v>
      </c>
      <c r="U171" s="56"/>
      <c r="V171" s="56">
        <f>Table1[[#This Row],[Total Transactions]]</f>
        <v>0</v>
      </c>
      <c r="W171" s="56"/>
      <c r="X171" s="55">
        <f>Table1[[#This Row],[Total Transactions]]-Table1[[#This Row],[Amount1]]</f>
        <v>0</v>
      </c>
    </row>
    <row r="172" spans="1:24" x14ac:dyDescent="0.2">
      <c r="A172" s="98"/>
      <c r="B172" s="102"/>
      <c r="C172" s="103"/>
      <c r="D172" s="44"/>
      <c r="E172" s="77"/>
      <c r="F172" s="77"/>
      <c r="G172" s="77"/>
      <c r="H172" s="77"/>
      <c r="I172" s="197">
        <f>SUM(Table1[[#This Row],[Donations, Funding etc]:[Sale of Assets]])</f>
        <v>0</v>
      </c>
      <c r="J172" s="200"/>
      <c r="K172" s="200"/>
      <c r="L172" s="200"/>
      <c r="M172" s="200"/>
      <c r="N172" s="200"/>
      <c r="O172" s="112">
        <f>SUM(Table1[[#This Row],[Fundraising-Related]:[Purchase of Assets]])</f>
        <v>0</v>
      </c>
      <c r="P172" s="122">
        <f>Table1[[#This Row],[Total Income]]-Table1[[#This Row],[Total Expenditure]]</f>
        <v>0</v>
      </c>
      <c r="Q172" s="131"/>
      <c r="R172" s="115">
        <f>IF(Q172=1,R171+Table1[[#This Row],[Total Transactions]],R171)</f>
        <v>0</v>
      </c>
      <c r="S172" s="115">
        <f>IF(Q172=2,S171+Table1[[#This Row],[Total Transactions]],S171)</f>
        <v>0</v>
      </c>
      <c r="T172" s="115">
        <f>IF(Q172=3,T171+Table1[[#This Row],[Total Transactions]],T171)</f>
        <v>0</v>
      </c>
      <c r="U172" s="56"/>
      <c r="V172" s="56">
        <f>Table1[[#This Row],[Total Transactions]]</f>
        <v>0</v>
      </c>
      <c r="W172" s="56"/>
      <c r="X172" s="55">
        <f>Table1[[#This Row],[Total Transactions]]-Table1[[#This Row],[Amount1]]</f>
        <v>0</v>
      </c>
    </row>
    <row r="173" spans="1:24" x14ac:dyDescent="0.2">
      <c r="A173" s="98"/>
      <c r="B173" s="102"/>
      <c r="C173" s="103"/>
      <c r="D173" s="44"/>
      <c r="E173" s="77"/>
      <c r="F173" s="77"/>
      <c r="G173" s="77"/>
      <c r="H173" s="77"/>
      <c r="I173" s="197">
        <f>SUM(Table1[[#This Row],[Donations, Funding etc]:[Sale of Assets]])</f>
        <v>0</v>
      </c>
      <c r="J173" s="200"/>
      <c r="K173" s="200"/>
      <c r="L173" s="200"/>
      <c r="M173" s="200"/>
      <c r="N173" s="200"/>
      <c r="O173" s="112">
        <f>SUM(Table1[[#This Row],[Fundraising-Related]:[Purchase of Assets]])</f>
        <v>0</v>
      </c>
      <c r="P173" s="122">
        <f>Table1[[#This Row],[Total Income]]-Table1[[#This Row],[Total Expenditure]]</f>
        <v>0</v>
      </c>
      <c r="Q173" s="131"/>
      <c r="R173" s="115">
        <f>IF(Q173=1,R172+Table1[[#This Row],[Total Transactions]],R172)</f>
        <v>0</v>
      </c>
      <c r="S173" s="115">
        <f>IF(Q173=2,S172+Table1[[#This Row],[Total Transactions]],S172)</f>
        <v>0</v>
      </c>
      <c r="T173" s="115">
        <f>IF(Q173=3,T172+Table1[[#This Row],[Total Transactions]],T172)</f>
        <v>0</v>
      </c>
      <c r="U173" s="56"/>
      <c r="V173" s="56">
        <f>Table1[[#This Row],[Total Transactions]]</f>
        <v>0</v>
      </c>
      <c r="W173" s="56"/>
      <c r="X173" s="55">
        <f>Table1[[#This Row],[Total Transactions]]-Table1[[#This Row],[Amount1]]</f>
        <v>0</v>
      </c>
    </row>
    <row r="174" spans="1:24" x14ac:dyDescent="0.2">
      <c r="A174" s="98"/>
      <c r="B174" s="102"/>
      <c r="C174" s="103"/>
      <c r="D174" s="44"/>
      <c r="E174" s="77"/>
      <c r="F174" s="77"/>
      <c r="G174" s="77"/>
      <c r="H174" s="77"/>
      <c r="I174" s="197">
        <f>SUM(Table1[[#This Row],[Donations, Funding etc]:[Sale of Assets]])</f>
        <v>0</v>
      </c>
      <c r="J174" s="200"/>
      <c r="K174" s="200"/>
      <c r="L174" s="200"/>
      <c r="M174" s="200"/>
      <c r="N174" s="200"/>
      <c r="O174" s="112">
        <f>SUM(Table1[[#This Row],[Fundraising-Related]:[Purchase of Assets]])</f>
        <v>0</v>
      </c>
      <c r="P174" s="122">
        <f>Table1[[#This Row],[Total Income]]-Table1[[#This Row],[Total Expenditure]]</f>
        <v>0</v>
      </c>
      <c r="Q174" s="131"/>
      <c r="R174" s="115">
        <f>IF(Q174=1,R173+Table1[[#This Row],[Total Transactions]],R173)</f>
        <v>0</v>
      </c>
      <c r="S174" s="115">
        <f>IF(Q174=2,S173+Table1[[#This Row],[Total Transactions]],S173)</f>
        <v>0</v>
      </c>
      <c r="T174" s="115">
        <f>IF(Q174=3,T173+Table1[[#This Row],[Total Transactions]],T173)</f>
        <v>0</v>
      </c>
      <c r="U174" s="56"/>
      <c r="V174" s="56">
        <f>Table1[[#This Row],[Total Transactions]]</f>
        <v>0</v>
      </c>
      <c r="W174" s="56"/>
      <c r="X174" s="55">
        <f>Table1[[#This Row],[Total Transactions]]-Table1[[#This Row],[Amount1]]</f>
        <v>0</v>
      </c>
    </row>
    <row r="175" spans="1:24" x14ac:dyDescent="0.2">
      <c r="A175" s="98"/>
      <c r="B175" s="102"/>
      <c r="C175" s="103"/>
      <c r="D175" s="44"/>
      <c r="E175" s="77"/>
      <c r="F175" s="77"/>
      <c r="G175" s="77"/>
      <c r="H175" s="77"/>
      <c r="I175" s="197">
        <f>SUM(Table1[[#This Row],[Donations, Funding etc]:[Sale of Assets]])</f>
        <v>0</v>
      </c>
      <c r="J175" s="200"/>
      <c r="K175" s="200"/>
      <c r="L175" s="200"/>
      <c r="M175" s="200"/>
      <c r="N175" s="200"/>
      <c r="O175" s="112">
        <f>SUM(Table1[[#This Row],[Fundraising-Related]:[Purchase of Assets]])</f>
        <v>0</v>
      </c>
      <c r="P175" s="122">
        <f>Table1[[#This Row],[Total Income]]-Table1[[#This Row],[Total Expenditure]]</f>
        <v>0</v>
      </c>
      <c r="Q175" s="131"/>
      <c r="R175" s="115">
        <f>IF(Q175=1,R174+Table1[[#This Row],[Total Transactions]],R174)</f>
        <v>0</v>
      </c>
      <c r="S175" s="115">
        <f>IF(Q175=2,S174+Table1[[#This Row],[Total Transactions]],S174)</f>
        <v>0</v>
      </c>
      <c r="T175" s="115">
        <f>IF(Q175=3,T174+Table1[[#This Row],[Total Transactions]],T174)</f>
        <v>0</v>
      </c>
      <c r="U175" s="56"/>
      <c r="V175" s="56">
        <f>Table1[[#This Row],[Total Transactions]]</f>
        <v>0</v>
      </c>
      <c r="W175" s="56"/>
      <c r="X175" s="55">
        <f>Table1[[#This Row],[Total Transactions]]-Table1[[#This Row],[Amount1]]</f>
        <v>0</v>
      </c>
    </row>
    <row r="176" spans="1:24" x14ac:dyDescent="0.2">
      <c r="A176" s="98"/>
      <c r="B176" s="102"/>
      <c r="C176" s="103"/>
      <c r="D176" s="44"/>
      <c r="E176" s="77"/>
      <c r="F176" s="77"/>
      <c r="G176" s="77"/>
      <c r="H176" s="77"/>
      <c r="I176" s="197">
        <f>SUM(Table1[[#This Row],[Donations, Funding etc]:[Sale of Assets]])</f>
        <v>0</v>
      </c>
      <c r="J176" s="200"/>
      <c r="K176" s="200"/>
      <c r="L176" s="200"/>
      <c r="M176" s="200"/>
      <c r="N176" s="200"/>
      <c r="O176" s="112">
        <f>SUM(Table1[[#This Row],[Fundraising-Related]:[Purchase of Assets]])</f>
        <v>0</v>
      </c>
      <c r="P176" s="122">
        <f>Table1[[#This Row],[Total Income]]-Table1[[#This Row],[Total Expenditure]]</f>
        <v>0</v>
      </c>
      <c r="Q176" s="131"/>
      <c r="R176" s="115">
        <f>IF(Q176=1,R175+Table1[[#This Row],[Total Transactions]],R175)</f>
        <v>0</v>
      </c>
      <c r="S176" s="115">
        <f>IF(Q176=2,S175+Table1[[#This Row],[Total Transactions]],S175)</f>
        <v>0</v>
      </c>
      <c r="T176" s="115">
        <f>IF(Q176=3,T175+Table1[[#This Row],[Total Transactions]],T175)</f>
        <v>0</v>
      </c>
      <c r="U176" s="56"/>
      <c r="V176" s="56">
        <f>Table1[[#This Row],[Total Transactions]]</f>
        <v>0</v>
      </c>
      <c r="W176" s="56"/>
      <c r="X176" s="55">
        <f>Table1[[#This Row],[Total Transactions]]-Table1[[#This Row],[Amount1]]</f>
        <v>0</v>
      </c>
    </row>
    <row r="177" spans="1:24" x14ac:dyDescent="0.2">
      <c r="A177" s="98"/>
      <c r="B177" s="106"/>
      <c r="C177" s="103"/>
      <c r="D177" s="44"/>
      <c r="E177" s="77"/>
      <c r="F177" s="77"/>
      <c r="G177" s="77"/>
      <c r="H177" s="77"/>
      <c r="I177" s="197">
        <f>SUM(Table1[[#This Row],[Donations, Funding etc]:[Sale of Assets]])</f>
        <v>0</v>
      </c>
      <c r="J177" s="200"/>
      <c r="K177" s="200"/>
      <c r="L177" s="200"/>
      <c r="M177" s="200"/>
      <c r="N177" s="200"/>
      <c r="O177" s="112">
        <f>SUM(Table1[[#This Row],[Fundraising-Related]:[Purchase of Assets]])</f>
        <v>0</v>
      </c>
      <c r="P177" s="122">
        <f>Table1[[#This Row],[Total Income]]-Table1[[#This Row],[Total Expenditure]]</f>
        <v>0</v>
      </c>
      <c r="Q177" s="131"/>
      <c r="R177" s="115">
        <f>IF(Q177=1,R176+Table1[[#This Row],[Total Transactions]],R176)</f>
        <v>0</v>
      </c>
      <c r="S177" s="115">
        <f>IF(Q177=2,S176+Table1[[#This Row],[Total Transactions]],S176)</f>
        <v>0</v>
      </c>
      <c r="T177" s="115">
        <f>IF(Q177=3,T176+Table1[[#This Row],[Total Transactions]],T176)</f>
        <v>0</v>
      </c>
      <c r="U177" s="56"/>
      <c r="V177" s="56">
        <f>Table1[[#This Row],[Total Transactions]]</f>
        <v>0</v>
      </c>
      <c r="W177" s="56"/>
      <c r="X177" s="55">
        <f>Table1[[#This Row],[Total Transactions]]-Table1[[#This Row],[Amount1]]</f>
        <v>0</v>
      </c>
    </row>
    <row r="178" spans="1:24" x14ac:dyDescent="0.2">
      <c r="A178" s="98"/>
      <c r="B178" s="102"/>
      <c r="C178" s="103"/>
      <c r="D178" s="44"/>
      <c r="E178" s="77"/>
      <c r="F178" s="77"/>
      <c r="G178" s="77"/>
      <c r="H178" s="77"/>
      <c r="I178" s="197">
        <f>SUM(Table1[[#This Row],[Donations, Funding etc]:[Sale of Assets]])</f>
        <v>0</v>
      </c>
      <c r="J178" s="200"/>
      <c r="K178" s="200"/>
      <c r="L178" s="200"/>
      <c r="M178" s="200"/>
      <c r="N178" s="200"/>
      <c r="O178" s="112">
        <f>SUM(Table1[[#This Row],[Fundraising-Related]:[Purchase of Assets]])</f>
        <v>0</v>
      </c>
      <c r="P178" s="122">
        <f>Table1[[#This Row],[Total Income]]-Table1[[#This Row],[Total Expenditure]]</f>
        <v>0</v>
      </c>
      <c r="Q178" s="131"/>
      <c r="R178" s="115">
        <f>IF(Q178=1,R177+Table1[[#This Row],[Total Transactions]],R177)</f>
        <v>0</v>
      </c>
      <c r="S178" s="115">
        <f>IF(Q178=2,S177+Table1[[#This Row],[Total Transactions]],S177)</f>
        <v>0</v>
      </c>
      <c r="T178" s="115">
        <f>IF(Q178=3,T177+Table1[[#This Row],[Total Transactions]],T177)</f>
        <v>0</v>
      </c>
      <c r="U178" s="56"/>
      <c r="V178" s="56">
        <f>Table1[[#This Row],[Total Transactions]]</f>
        <v>0</v>
      </c>
      <c r="W178" s="56"/>
      <c r="X178" s="55">
        <f>Table1[[#This Row],[Total Transactions]]-Table1[[#This Row],[Amount1]]</f>
        <v>0</v>
      </c>
    </row>
    <row r="179" spans="1:24" x14ac:dyDescent="0.2">
      <c r="A179" s="98"/>
      <c r="B179" s="102"/>
      <c r="C179" s="103"/>
      <c r="D179" s="44"/>
      <c r="E179" s="77"/>
      <c r="F179" s="77"/>
      <c r="G179" s="77"/>
      <c r="H179" s="77"/>
      <c r="I179" s="197">
        <f>SUM(Table1[[#This Row],[Donations, Funding etc]:[Sale of Assets]])</f>
        <v>0</v>
      </c>
      <c r="J179" s="200"/>
      <c r="K179" s="200"/>
      <c r="L179" s="200"/>
      <c r="M179" s="200"/>
      <c r="N179" s="200"/>
      <c r="O179" s="112">
        <f>SUM(Table1[[#This Row],[Fundraising-Related]:[Purchase of Assets]])</f>
        <v>0</v>
      </c>
      <c r="P179" s="122">
        <f>Table1[[#This Row],[Total Income]]-Table1[[#This Row],[Total Expenditure]]</f>
        <v>0</v>
      </c>
      <c r="Q179" s="131"/>
      <c r="R179" s="115">
        <f>IF(Q179=1,R178+Table1[[#This Row],[Total Transactions]],R178)</f>
        <v>0</v>
      </c>
      <c r="S179" s="115">
        <f>IF(Q179=2,S178+Table1[[#This Row],[Total Transactions]],S178)</f>
        <v>0</v>
      </c>
      <c r="T179" s="115">
        <f>IF(Q179=3,T178+Table1[[#This Row],[Total Transactions]],T178)</f>
        <v>0</v>
      </c>
      <c r="U179" s="56"/>
      <c r="V179" s="56">
        <f>Table1[[#This Row],[Total Transactions]]</f>
        <v>0</v>
      </c>
      <c r="W179" s="56"/>
      <c r="X179" s="55">
        <f>Table1[[#This Row],[Total Transactions]]-Table1[[#This Row],[Amount1]]</f>
        <v>0</v>
      </c>
    </row>
    <row r="180" spans="1:24" x14ac:dyDescent="0.2">
      <c r="A180" s="98"/>
      <c r="B180" s="102"/>
      <c r="C180" s="103"/>
      <c r="D180" s="44"/>
      <c r="E180" s="77"/>
      <c r="F180" s="77"/>
      <c r="G180" s="77"/>
      <c r="H180" s="77"/>
      <c r="I180" s="197">
        <f>SUM(Table1[[#This Row],[Donations, Funding etc]:[Sale of Assets]])</f>
        <v>0</v>
      </c>
      <c r="J180" s="200"/>
      <c r="K180" s="200"/>
      <c r="L180" s="200"/>
      <c r="M180" s="200"/>
      <c r="N180" s="200"/>
      <c r="O180" s="112">
        <f>SUM(Table1[[#This Row],[Fundraising-Related]:[Purchase of Assets]])</f>
        <v>0</v>
      </c>
      <c r="P180" s="122">
        <f>Table1[[#This Row],[Total Income]]-Table1[[#This Row],[Total Expenditure]]</f>
        <v>0</v>
      </c>
      <c r="Q180" s="131"/>
      <c r="R180" s="115">
        <f>IF(Q180=1,R179+Table1[[#This Row],[Total Transactions]],R179)</f>
        <v>0</v>
      </c>
      <c r="S180" s="115">
        <f>IF(Q180=2,S179+Table1[[#This Row],[Total Transactions]],S179)</f>
        <v>0</v>
      </c>
      <c r="T180" s="115">
        <f>IF(Q180=3,T179+Table1[[#This Row],[Total Transactions]],T179)</f>
        <v>0</v>
      </c>
      <c r="U180" s="56"/>
      <c r="V180" s="56">
        <f>Table1[[#This Row],[Total Transactions]]</f>
        <v>0</v>
      </c>
      <c r="W180" s="56"/>
      <c r="X180" s="55">
        <f>Table1[[#This Row],[Total Transactions]]-Table1[[#This Row],[Amount1]]</f>
        <v>0</v>
      </c>
    </row>
    <row r="181" spans="1:24" x14ac:dyDescent="0.2">
      <c r="A181" s="98"/>
      <c r="B181" s="102"/>
      <c r="C181" s="103"/>
      <c r="D181" s="44"/>
      <c r="E181" s="77"/>
      <c r="F181" s="77"/>
      <c r="G181" s="77"/>
      <c r="H181" s="77"/>
      <c r="I181" s="197">
        <f>SUM(Table1[[#This Row],[Donations, Funding etc]:[Sale of Assets]])</f>
        <v>0</v>
      </c>
      <c r="J181" s="200"/>
      <c r="K181" s="200"/>
      <c r="L181" s="200"/>
      <c r="M181" s="200"/>
      <c r="N181" s="200"/>
      <c r="O181" s="112">
        <f>SUM(Table1[[#This Row],[Fundraising-Related]:[Purchase of Assets]])</f>
        <v>0</v>
      </c>
      <c r="P181" s="122">
        <f>Table1[[#This Row],[Total Income]]-Table1[[#This Row],[Total Expenditure]]</f>
        <v>0</v>
      </c>
      <c r="Q181" s="131"/>
      <c r="R181" s="115">
        <f>IF(Q181=1,R180+Table1[[#This Row],[Total Transactions]],R180)</f>
        <v>0</v>
      </c>
      <c r="S181" s="115">
        <f>IF(Q181=2,S180+Table1[[#This Row],[Total Transactions]],S180)</f>
        <v>0</v>
      </c>
      <c r="T181" s="115">
        <f>IF(Q181=3,T180+Table1[[#This Row],[Total Transactions]],T180)</f>
        <v>0</v>
      </c>
      <c r="U181" s="56"/>
      <c r="V181" s="56">
        <f>Table1[[#This Row],[Total Transactions]]</f>
        <v>0</v>
      </c>
      <c r="W181" s="56"/>
      <c r="X181" s="55">
        <f>Table1[[#This Row],[Total Transactions]]-Table1[[#This Row],[Amount1]]</f>
        <v>0</v>
      </c>
    </row>
    <row r="182" spans="1:24" x14ac:dyDescent="0.2">
      <c r="A182" s="98"/>
      <c r="B182" s="102"/>
      <c r="C182" s="103"/>
      <c r="D182" s="44"/>
      <c r="E182" s="77"/>
      <c r="F182" s="77"/>
      <c r="G182" s="77"/>
      <c r="H182" s="77"/>
      <c r="I182" s="197">
        <f>SUM(Table1[[#This Row],[Donations, Funding etc]:[Sale of Assets]])</f>
        <v>0</v>
      </c>
      <c r="J182" s="200"/>
      <c r="K182" s="200"/>
      <c r="L182" s="200"/>
      <c r="M182" s="200"/>
      <c r="N182" s="200"/>
      <c r="O182" s="112">
        <f>SUM(Table1[[#This Row],[Fundraising-Related]:[Purchase of Assets]])</f>
        <v>0</v>
      </c>
      <c r="P182" s="122">
        <f>Table1[[#This Row],[Total Income]]-Table1[[#This Row],[Total Expenditure]]</f>
        <v>0</v>
      </c>
      <c r="Q182" s="131"/>
      <c r="R182" s="115">
        <f>IF(Q182=1,R181+Table1[[#This Row],[Total Transactions]],R181)</f>
        <v>0</v>
      </c>
      <c r="S182" s="115">
        <f>IF(Q182=2,S181+Table1[[#This Row],[Total Transactions]],S181)</f>
        <v>0</v>
      </c>
      <c r="T182" s="115">
        <f>IF(Q182=3,T181+Table1[[#This Row],[Total Transactions]],T181)</f>
        <v>0</v>
      </c>
      <c r="U182" s="56"/>
      <c r="V182" s="56">
        <f>Table1[[#This Row],[Total Transactions]]</f>
        <v>0</v>
      </c>
      <c r="W182" s="56"/>
      <c r="X182" s="55">
        <f>Table1[[#This Row],[Total Transactions]]-Table1[[#This Row],[Amount1]]</f>
        <v>0</v>
      </c>
    </row>
    <row r="183" spans="1:24" x14ac:dyDescent="0.2">
      <c r="A183" s="98"/>
      <c r="B183" s="102"/>
      <c r="C183" s="103"/>
      <c r="D183" s="44"/>
      <c r="E183" s="77"/>
      <c r="F183" s="77"/>
      <c r="G183" s="77"/>
      <c r="H183" s="77"/>
      <c r="I183" s="197">
        <f>SUM(Table1[[#This Row],[Donations, Funding etc]:[Sale of Assets]])</f>
        <v>0</v>
      </c>
      <c r="J183" s="200"/>
      <c r="K183" s="200"/>
      <c r="L183" s="200"/>
      <c r="M183" s="200"/>
      <c r="N183" s="200"/>
      <c r="O183" s="112">
        <f>SUM(Table1[[#This Row],[Fundraising-Related]:[Purchase of Assets]])</f>
        <v>0</v>
      </c>
      <c r="P183" s="122">
        <f>Table1[[#This Row],[Total Income]]-Table1[[#This Row],[Total Expenditure]]</f>
        <v>0</v>
      </c>
      <c r="Q183" s="131"/>
      <c r="R183" s="115">
        <f>IF(Q183=1,R182+Table1[[#This Row],[Total Transactions]],R182)</f>
        <v>0</v>
      </c>
      <c r="S183" s="115">
        <f>IF(Q183=2,S182+Table1[[#This Row],[Total Transactions]],S182)</f>
        <v>0</v>
      </c>
      <c r="T183" s="115">
        <f>IF(Q183=3,T182+Table1[[#This Row],[Total Transactions]],T182)</f>
        <v>0</v>
      </c>
      <c r="U183" s="56"/>
      <c r="V183" s="56">
        <f>Table1[[#This Row],[Total Transactions]]</f>
        <v>0</v>
      </c>
      <c r="W183" s="56"/>
      <c r="X183" s="55">
        <f>Table1[[#This Row],[Total Transactions]]-Table1[[#This Row],[Amount1]]</f>
        <v>0</v>
      </c>
    </row>
    <row r="184" spans="1:24" x14ac:dyDescent="0.2">
      <c r="A184" s="98"/>
      <c r="B184" s="106"/>
      <c r="C184" s="103"/>
      <c r="D184" s="44"/>
      <c r="E184" s="77"/>
      <c r="F184" s="77"/>
      <c r="G184" s="77"/>
      <c r="H184" s="77"/>
      <c r="I184" s="197">
        <f>SUM(Table1[[#This Row],[Donations, Funding etc]:[Sale of Assets]])</f>
        <v>0</v>
      </c>
      <c r="J184" s="200"/>
      <c r="K184" s="200"/>
      <c r="L184" s="200"/>
      <c r="M184" s="200"/>
      <c r="N184" s="200"/>
      <c r="O184" s="112">
        <f>SUM(Table1[[#This Row],[Fundraising-Related]:[Purchase of Assets]])</f>
        <v>0</v>
      </c>
      <c r="P184" s="122">
        <f>Table1[[#This Row],[Total Income]]-Table1[[#This Row],[Total Expenditure]]</f>
        <v>0</v>
      </c>
      <c r="Q184" s="131"/>
      <c r="R184" s="115">
        <f>IF(Q184=1,R183+Table1[[#This Row],[Total Transactions]],R183)</f>
        <v>0</v>
      </c>
      <c r="S184" s="115">
        <f>IF(Q184=2,S183+Table1[[#This Row],[Total Transactions]],S183)</f>
        <v>0</v>
      </c>
      <c r="T184" s="115">
        <f>IF(Q184=3,T183+Table1[[#This Row],[Total Transactions]],T183)</f>
        <v>0</v>
      </c>
      <c r="U184" s="56"/>
      <c r="V184" s="56">
        <f>Table1[[#This Row],[Total Transactions]]</f>
        <v>0</v>
      </c>
      <c r="W184" s="56"/>
      <c r="X184" s="55">
        <f>Table1[[#This Row],[Total Transactions]]-Table1[[#This Row],[Amount1]]</f>
        <v>0</v>
      </c>
    </row>
    <row r="185" spans="1:24" x14ac:dyDescent="0.2">
      <c r="A185" s="98"/>
      <c r="B185" s="106"/>
      <c r="C185" s="103"/>
      <c r="D185" s="44"/>
      <c r="E185" s="77"/>
      <c r="F185" s="77"/>
      <c r="G185" s="77"/>
      <c r="H185" s="77"/>
      <c r="I185" s="197">
        <f>SUM(Table1[[#This Row],[Donations, Funding etc]:[Sale of Assets]])</f>
        <v>0</v>
      </c>
      <c r="J185" s="200"/>
      <c r="K185" s="200"/>
      <c r="L185" s="200"/>
      <c r="M185" s="200"/>
      <c r="N185" s="200"/>
      <c r="O185" s="112">
        <f>SUM(Table1[[#This Row],[Fundraising-Related]:[Purchase of Assets]])</f>
        <v>0</v>
      </c>
      <c r="P185" s="122">
        <f>Table1[[#This Row],[Total Income]]-Table1[[#This Row],[Total Expenditure]]</f>
        <v>0</v>
      </c>
      <c r="Q185" s="131"/>
      <c r="R185" s="115">
        <f>IF(Q185=1,R184+Table1[[#This Row],[Total Transactions]],R184)</f>
        <v>0</v>
      </c>
      <c r="S185" s="115">
        <f>IF(Q185=2,S184+Table1[[#This Row],[Total Transactions]],S184)</f>
        <v>0</v>
      </c>
      <c r="T185" s="115">
        <f>IF(Q185=3,T184+Table1[[#This Row],[Total Transactions]],T184)</f>
        <v>0</v>
      </c>
      <c r="U185" s="56"/>
      <c r="V185" s="56">
        <f>Table1[[#This Row],[Total Transactions]]</f>
        <v>0</v>
      </c>
      <c r="W185" s="56"/>
      <c r="X185" s="55">
        <f>Table1[[#This Row],[Total Transactions]]-Table1[[#This Row],[Amount1]]</f>
        <v>0</v>
      </c>
    </row>
    <row r="186" spans="1:24" x14ac:dyDescent="0.2">
      <c r="A186" s="98"/>
      <c r="B186" s="106"/>
      <c r="C186" s="100"/>
      <c r="D186" s="43"/>
      <c r="E186" s="77"/>
      <c r="F186" s="77"/>
      <c r="G186" s="77"/>
      <c r="H186" s="77"/>
      <c r="I186" s="197">
        <f>SUM(Table1[[#This Row],[Donations, Funding etc]:[Sale of Assets]])</f>
        <v>0</v>
      </c>
      <c r="J186" s="200"/>
      <c r="K186" s="200"/>
      <c r="L186" s="200"/>
      <c r="M186" s="200"/>
      <c r="N186" s="200"/>
      <c r="O186" s="112">
        <f>SUM(Table1[[#This Row],[Fundraising-Related]:[Purchase of Assets]])</f>
        <v>0</v>
      </c>
      <c r="P186" s="122">
        <f>Table1[[#This Row],[Total Income]]-Table1[[#This Row],[Total Expenditure]]</f>
        <v>0</v>
      </c>
      <c r="Q186" s="131"/>
      <c r="R186" s="115">
        <f>IF(Q186=1,R185+Table1[[#This Row],[Total Transactions]],R185)</f>
        <v>0</v>
      </c>
      <c r="S186" s="115">
        <f>IF(Q186=2,S185+Table1[[#This Row],[Total Transactions]],S185)</f>
        <v>0</v>
      </c>
      <c r="T186" s="115">
        <f>IF(Q186=3,T185+Table1[[#This Row],[Total Transactions]],T185)</f>
        <v>0</v>
      </c>
      <c r="U186" s="56"/>
      <c r="V186" s="56">
        <f>Table1[[#This Row],[Total Transactions]]</f>
        <v>0</v>
      </c>
      <c r="W186" s="56"/>
      <c r="X186" s="55">
        <f>Table1[[#This Row],[Total Transactions]]-Table1[[#This Row],[Amount1]]</f>
        <v>0</v>
      </c>
    </row>
    <row r="187" spans="1:24" x14ac:dyDescent="0.2">
      <c r="A187" s="98"/>
      <c r="B187" s="102"/>
      <c r="C187" s="103"/>
      <c r="D187" s="44"/>
      <c r="E187" s="77"/>
      <c r="F187" s="77"/>
      <c r="G187" s="77"/>
      <c r="H187" s="77"/>
      <c r="I187" s="197">
        <f>SUM(Table1[[#This Row],[Donations, Funding etc]:[Sale of Assets]])</f>
        <v>0</v>
      </c>
      <c r="J187" s="200"/>
      <c r="K187" s="200"/>
      <c r="L187" s="200"/>
      <c r="M187" s="200"/>
      <c r="N187" s="200"/>
      <c r="O187" s="112">
        <f>SUM(Table1[[#This Row],[Fundraising-Related]:[Purchase of Assets]])</f>
        <v>0</v>
      </c>
      <c r="P187" s="122">
        <f>Table1[[#This Row],[Total Income]]-Table1[[#This Row],[Total Expenditure]]</f>
        <v>0</v>
      </c>
      <c r="Q187" s="131"/>
      <c r="R187" s="115">
        <f>IF(Q187=1,R186+Table1[[#This Row],[Total Transactions]],R186)</f>
        <v>0</v>
      </c>
      <c r="S187" s="115">
        <f>IF(Q187=2,S186+Table1[[#This Row],[Total Transactions]],S186)</f>
        <v>0</v>
      </c>
      <c r="T187" s="115">
        <f>IF(Q187=3,T186+Table1[[#This Row],[Total Transactions]],T186)</f>
        <v>0</v>
      </c>
      <c r="U187" s="56"/>
      <c r="V187" s="56">
        <f>Table1[[#This Row],[Total Transactions]]</f>
        <v>0</v>
      </c>
      <c r="W187" s="56"/>
      <c r="X187" s="55">
        <f>Table1[[#This Row],[Total Transactions]]-Table1[[#This Row],[Amount1]]</f>
        <v>0</v>
      </c>
    </row>
    <row r="188" spans="1:24" x14ac:dyDescent="0.2">
      <c r="A188" s="98"/>
      <c r="B188" s="102"/>
      <c r="C188" s="103"/>
      <c r="D188" s="44"/>
      <c r="E188" s="77"/>
      <c r="F188" s="77"/>
      <c r="G188" s="77"/>
      <c r="H188" s="77"/>
      <c r="I188" s="197">
        <f>SUM(Table1[[#This Row],[Donations, Funding etc]:[Sale of Assets]])</f>
        <v>0</v>
      </c>
      <c r="J188" s="200"/>
      <c r="K188" s="200"/>
      <c r="L188" s="200"/>
      <c r="M188" s="200"/>
      <c r="N188" s="200"/>
      <c r="O188" s="112">
        <f>SUM(Table1[[#This Row],[Fundraising-Related]:[Purchase of Assets]])</f>
        <v>0</v>
      </c>
      <c r="P188" s="122">
        <f>Table1[[#This Row],[Total Income]]-Table1[[#This Row],[Total Expenditure]]</f>
        <v>0</v>
      </c>
      <c r="Q188" s="131"/>
      <c r="R188" s="115">
        <f>IF(Q188=1,R187+Table1[[#This Row],[Total Transactions]],R187)</f>
        <v>0</v>
      </c>
      <c r="S188" s="115">
        <f>IF(Q188=2,S187+Table1[[#This Row],[Total Transactions]],S187)</f>
        <v>0</v>
      </c>
      <c r="T188" s="115">
        <f>IF(Q188=3,T187+Table1[[#This Row],[Total Transactions]],T187)</f>
        <v>0</v>
      </c>
      <c r="U188" s="56"/>
      <c r="V188" s="56">
        <f>Table1[[#This Row],[Total Transactions]]</f>
        <v>0</v>
      </c>
      <c r="W188" s="56"/>
      <c r="X188" s="55">
        <f>Table1[[#This Row],[Total Transactions]]-Table1[[#This Row],[Amount1]]</f>
        <v>0</v>
      </c>
    </row>
    <row r="189" spans="1:24" x14ac:dyDescent="0.2">
      <c r="A189" s="98"/>
      <c r="B189" s="102"/>
      <c r="C189" s="103"/>
      <c r="D189" s="44"/>
      <c r="E189" s="77"/>
      <c r="F189" s="77"/>
      <c r="G189" s="77"/>
      <c r="H189" s="77"/>
      <c r="I189" s="197">
        <f>SUM(Table1[[#This Row],[Donations, Funding etc]:[Sale of Assets]])</f>
        <v>0</v>
      </c>
      <c r="J189" s="200"/>
      <c r="K189" s="200"/>
      <c r="L189" s="200"/>
      <c r="M189" s="200"/>
      <c r="N189" s="200"/>
      <c r="O189" s="112">
        <f>SUM(Table1[[#This Row],[Fundraising-Related]:[Purchase of Assets]])</f>
        <v>0</v>
      </c>
      <c r="P189" s="122">
        <f>Table1[[#This Row],[Total Income]]-Table1[[#This Row],[Total Expenditure]]</f>
        <v>0</v>
      </c>
      <c r="Q189" s="131"/>
      <c r="R189" s="115">
        <f>IF(Q189=1,R188+Table1[[#This Row],[Total Transactions]],R188)</f>
        <v>0</v>
      </c>
      <c r="S189" s="115">
        <f>IF(Q189=2,S188+Table1[[#This Row],[Total Transactions]],S188)</f>
        <v>0</v>
      </c>
      <c r="T189" s="115">
        <f>IF(Q189=3,T188+Table1[[#This Row],[Total Transactions]],T188)</f>
        <v>0</v>
      </c>
      <c r="U189" s="56"/>
      <c r="V189" s="56">
        <f>Table1[[#This Row],[Total Transactions]]</f>
        <v>0</v>
      </c>
      <c r="W189" s="56"/>
      <c r="X189" s="55">
        <f>Table1[[#This Row],[Total Transactions]]-Table1[[#This Row],[Amount1]]</f>
        <v>0</v>
      </c>
    </row>
    <row r="190" spans="1:24" x14ac:dyDescent="0.2">
      <c r="A190" s="98"/>
      <c r="B190" s="102"/>
      <c r="C190" s="103"/>
      <c r="D190" s="44"/>
      <c r="E190" s="77"/>
      <c r="F190" s="77"/>
      <c r="G190" s="77"/>
      <c r="H190" s="77"/>
      <c r="I190" s="197">
        <f>SUM(Table1[[#This Row],[Donations, Funding etc]:[Sale of Assets]])</f>
        <v>0</v>
      </c>
      <c r="J190" s="200"/>
      <c r="K190" s="200"/>
      <c r="L190" s="200"/>
      <c r="M190" s="200"/>
      <c r="N190" s="200"/>
      <c r="O190" s="112">
        <f>SUM(Table1[[#This Row],[Fundraising-Related]:[Purchase of Assets]])</f>
        <v>0</v>
      </c>
      <c r="P190" s="122">
        <f>Table1[[#This Row],[Total Income]]-Table1[[#This Row],[Total Expenditure]]</f>
        <v>0</v>
      </c>
      <c r="Q190" s="131"/>
      <c r="R190" s="115">
        <f>IF(Q190=1,R189+Table1[[#This Row],[Total Transactions]],R189)</f>
        <v>0</v>
      </c>
      <c r="S190" s="115">
        <f>IF(Q190=2,S189+Table1[[#This Row],[Total Transactions]],S189)</f>
        <v>0</v>
      </c>
      <c r="T190" s="115">
        <f>IF(Q190=3,T189+Table1[[#This Row],[Total Transactions]],T189)</f>
        <v>0</v>
      </c>
      <c r="U190" s="56"/>
      <c r="V190" s="56">
        <f>Table1[[#This Row],[Total Transactions]]</f>
        <v>0</v>
      </c>
      <c r="W190" s="56"/>
      <c r="X190" s="55">
        <f>Table1[[#This Row],[Total Transactions]]-Table1[[#This Row],[Amount1]]</f>
        <v>0</v>
      </c>
    </row>
    <row r="191" spans="1:24" x14ac:dyDescent="0.2">
      <c r="A191" s="98"/>
      <c r="B191" s="102"/>
      <c r="C191" s="103"/>
      <c r="D191" s="44"/>
      <c r="E191" s="77"/>
      <c r="F191" s="77"/>
      <c r="G191" s="77"/>
      <c r="H191" s="77"/>
      <c r="I191" s="197">
        <f>SUM(Table1[[#This Row],[Donations, Funding etc]:[Sale of Assets]])</f>
        <v>0</v>
      </c>
      <c r="J191" s="200"/>
      <c r="K191" s="200"/>
      <c r="L191" s="200"/>
      <c r="M191" s="200"/>
      <c r="N191" s="200"/>
      <c r="O191" s="112">
        <f>SUM(Table1[[#This Row],[Fundraising-Related]:[Purchase of Assets]])</f>
        <v>0</v>
      </c>
      <c r="P191" s="122">
        <f>Table1[[#This Row],[Total Income]]-Table1[[#This Row],[Total Expenditure]]</f>
        <v>0</v>
      </c>
      <c r="Q191" s="131"/>
      <c r="R191" s="115">
        <f>IF(Q191=1,R190+Table1[[#This Row],[Total Transactions]],R190)</f>
        <v>0</v>
      </c>
      <c r="S191" s="115">
        <f>IF(Q191=2,S190+Table1[[#This Row],[Total Transactions]],S190)</f>
        <v>0</v>
      </c>
      <c r="T191" s="115">
        <f>IF(Q191=3,T190+Table1[[#This Row],[Total Transactions]],T190)</f>
        <v>0</v>
      </c>
      <c r="U191" s="56"/>
      <c r="V191" s="56">
        <f>Table1[[#This Row],[Total Transactions]]</f>
        <v>0</v>
      </c>
      <c r="W191" s="56"/>
      <c r="X191" s="55">
        <f>Table1[[#This Row],[Total Transactions]]-Table1[[#This Row],[Amount1]]</f>
        <v>0</v>
      </c>
    </row>
    <row r="192" spans="1:24" x14ac:dyDescent="0.2">
      <c r="A192" s="98"/>
      <c r="B192" s="102"/>
      <c r="C192" s="103"/>
      <c r="D192" s="44"/>
      <c r="E192" s="77"/>
      <c r="F192" s="77"/>
      <c r="G192" s="77"/>
      <c r="H192" s="77"/>
      <c r="I192" s="197">
        <f>SUM(Table1[[#This Row],[Donations, Funding etc]:[Sale of Assets]])</f>
        <v>0</v>
      </c>
      <c r="J192" s="200"/>
      <c r="K192" s="200"/>
      <c r="L192" s="200"/>
      <c r="M192" s="200"/>
      <c r="N192" s="200"/>
      <c r="O192" s="112">
        <f>SUM(Table1[[#This Row],[Fundraising-Related]:[Purchase of Assets]])</f>
        <v>0</v>
      </c>
      <c r="P192" s="122">
        <f>Table1[[#This Row],[Total Income]]-Table1[[#This Row],[Total Expenditure]]</f>
        <v>0</v>
      </c>
      <c r="Q192" s="131"/>
      <c r="R192" s="115">
        <f>IF(Q192=1,R191+Table1[[#This Row],[Total Transactions]],R191)</f>
        <v>0</v>
      </c>
      <c r="S192" s="115">
        <f>IF(Q192=2,S191+Table1[[#This Row],[Total Transactions]],S191)</f>
        <v>0</v>
      </c>
      <c r="T192" s="115">
        <f>IF(Q192=3,T191+Table1[[#This Row],[Total Transactions]],T191)</f>
        <v>0</v>
      </c>
      <c r="U192" s="56"/>
      <c r="V192" s="56">
        <f>Table1[[#This Row],[Total Transactions]]</f>
        <v>0</v>
      </c>
      <c r="W192" s="56"/>
      <c r="X192" s="55">
        <f>Table1[[#This Row],[Total Transactions]]-Table1[[#This Row],[Amount1]]</f>
        <v>0</v>
      </c>
    </row>
    <row r="193" spans="1:24" x14ac:dyDescent="0.2">
      <c r="A193" s="98"/>
      <c r="B193" s="102"/>
      <c r="C193" s="103"/>
      <c r="D193" s="44"/>
      <c r="E193" s="77"/>
      <c r="F193" s="77"/>
      <c r="G193" s="77"/>
      <c r="H193" s="77"/>
      <c r="I193" s="197">
        <f>SUM(Table1[[#This Row],[Donations, Funding etc]:[Sale of Assets]])</f>
        <v>0</v>
      </c>
      <c r="J193" s="200"/>
      <c r="K193" s="200"/>
      <c r="L193" s="200"/>
      <c r="M193" s="200"/>
      <c r="N193" s="200"/>
      <c r="O193" s="112">
        <f>SUM(Table1[[#This Row],[Fundraising-Related]:[Purchase of Assets]])</f>
        <v>0</v>
      </c>
      <c r="P193" s="122">
        <f>Table1[[#This Row],[Total Income]]-Table1[[#This Row],[Total Expenditure]]</f>
        <v>0</v>
      </c>
      <c r="Q193" s="131"/>
      <c r="R193" s="115">
        <f>IF(Q193=1,R192+Table1[[#This Row],[Total Transactions]],R192)</f>
        <v>0</v>
      </c>
      <c r="S193" s="115">
        <f>IF(Q193=2,S192+Table1[[#This Row],[Total Transactions]],S192)</f>
        <v>0</v>
      </c>
      <c r="T193" s="115">
        <f>IF(Q193=3,T192+Table1[[#This Row],[Total Transactions]],T192)</f>
        <v>0</v>
      </c>
      <c r="U193" s="56"/>
      <c r="V193" s="56">
        <f>Table1[[#This Row],[Total Transactions]]</f>
        <v>0</v>
      </c>
      <c r="W193" s="56"/>
      <c r="X193" s="55">
        <f>Table1[[#This Row],[Total Transactions]]-Table1[[#This Row],[Amount1]]</f>
        <v>0</v>
      </c>
    </row>
    <row r="194" spans="1:24" x14ac:dyDescent="0.2">
      <c r="A194" s="98"/>
      <c r="B194" s="102"/>
      <c r="C194" s="103"/>
      <c r="D194" s="44"/>
      <c r="E194" s="77"/>
      <c r="F194" s="77"/>
      <c r="G194" s="77"/>
      <c r="H194" s="77"/>
      <c r="I194" s="197">
        <f>SUM(Table1[[#This Row],[Donations, Funding etc]:[Sale of Assets]])</f>
        <v>0</v>
      </c>
      <c r="J194" s="200"/>
      <c r="K194" s="200"/>
      <c r="L194" s="200"/>
      <c r="M194" s="200"/>
      <c r="N194" s="200"/>
      <c r="O194" s="112">
        <f>SUM(Table1[[#This Row],[Fundraising-Related]:[Purchase of Assets]])</f>
        <v>0</v>
      </c>
      <c r="P194" s="122">
        <f>Table1[[#This Row],[Total Income]]-Table1[[#This Row],[Total Expenditure]]</f>
        <v>0</v>
      </c>
      <c r="Q194" s="131"/>
      <c r="R194" s="115">
        <f>IF(Q194=1,R193+Table1[[#This Row],[Total Transactions]],R193)</f>
        <v>0</v>
      </c>
      <c r="S194" s="115">
        <f>IF(Q194=2,S193+Table1[[#This Row],[Total Transactions]],S193)</f>
        <v>0</v>
      </c>
      <c r="T194" s="115">
        <f>IF(Q194=3,T193+Table1[[#This Row],[Total Transactions]],T193)</f>
        <v>0</v>
      </c>
      <c r="U194" s="56"/>
      <c r="V194" s="56">
        <f>Table1[[#This Row],[Total Transactions]]</f>
        <v>0</v>
      </c>
      <c r="W194" s="56"/>
      <c r="X194" s="55">
        <f>Table1[[#This Row],[Total Transactions]]-Table1[[#This Row],[Amount1]]</f>
        <v>0</v>
      </c>
    </row>
    <row r="195" spans="1:24" x14ac:dyDescent="0.2">
      <c r="A195" s="98"/>
      <c r="B195" s="102"/>
      <c r="C195" s="103"/>
      <c r="D195" s="44"/>
      <c r="E195" s="77"/>
      <c r="F195" s="77"/>
      <c r="G195" s="77"/>
      <c r="H195" s="77"/>
      <c r="I195" s="197">
        <f>SUM(Table1[[#This Row],[Donations, Funding etc]:[Sale of Assets]])</f>
        <v>0</v>
      </c>
      <c r="J195" s="200"/>
      <c r="K195" s="200"/>
      <c r="L195" s="200"/>
      <c r="M195" s="200"/>
      <c r="N195" s="200"/>
      <c r="O195" s="112">
        <f>SUM(Table1[[#This Row],[Fundraising-Related]:[Purchase of Assets]])</f>
        <v>0</v>
      </c>
      <c r="P195" s="122">
        <f>Table1[[#This Row],[Total Income]]-Table1[[#This Row],[Total Expenditure]]</f>
        <v>0</v>
      </c>
      <c r="Q195" s="131"/>
      <c r="R195" s="115">
        <f>IF(Q195=1,R194+Table1[[#This Row],[Total Transactions]],R194)</f>
        <v>0</v>
      </c>
      <c r="S195" s="115">
        <f>IF(Q195=2,S194+Table1[[#This Row],[Total Transactions]],S194)</f>
        <v>0</v>
      </c>
      <c r="T195" s="115">
        <f>IF(Q195=3,T194+Table1[[#This Row],[Total Transactions]],T194)</f>
        <v>0</v>
      </c>
      <c r="U195" s="56"/>
      <c r="V195" s="56">
        <f>Table1[[#This Row],[Total Transactions]]</f>
        <v>0</v>
      </c>
      <c r="W195" s="56"/>
      <c r="X195" s="55">
        <f>Table1[[#This Row],[Total Transactions]]-Table1[[#This Row],[Amount1]]</f>
        <v>0</v>
      </c>
    </row>
    <row r="196" spans="1:24" x14ac:dyDescent="0.2">
      <c r="A196" s="98"/>
      <c r="B196" s="102"/>
      <c r="C196" s="103"/>
      <c r="D196" s="44"/>
      <c r="E196" s="77"/>
      <c r="F196" s="77"/>
      <c r="G196" s="77"/>
      <c r="H196" s="77"/>
      <c r="I196" s="197">
        <f>SUM(Table1[[#This Row],[Donations, Funding etc]:[Sale of Assets]])</f>
        <v>0</v>
      </c>
      <c r="J196" s="200"/>
      <c r="K196" s="200"/>
      <c r="L196" s="200"/>
      <c r="M196" s="200"/>
      <c r="N196" s="200"/>
      <c r="O196" s="112">
        <f>SUM(Table1[[#This Row],[Fundraising-Related]:[Purchase of Assets]])</f>
        <v>0</v>
      </c>
      <c r="P196" s="122">
        <f>Table1[[#This Row],[Total Income]]-Table1[[#This Row],[Total Expenditure]]</f>
        <v>0</v>
      </c>
      <c r="Q196" s="131"/>
      <c r="R196" s="115">
        <f>IF(Q196=1,R195+Table1[[#This Row],[Total Transactions]],R195)</f>
        <v>0</v>
      </c>
      <c r="S196" s="115">
        <f>IF(Q196=2,S195+Table1[[#This Row],[Total Transactions]],S195)</f>
        <v>0</v>
      </c>
      <c r="T196" s="115">
        <f>IF(Q196=3,T195+Table1[[#This Row],[Total Transactions]],T195)</f>
        <v>0</v>
      </c>
      <c r="U196" s="56"/>
      <c r="V196" s="56">
        <f>Table1[[#This Row],[Total Transactions]]</f>
        <v>0</v>
      </c>
      <c r="W196" s="56"/>
      <c r="X196" s="55">
        <f>Table1[[#This Row],[Total Transactions]]-Table1[[#This Row],[Amount1]]</f>
        <v>0</v>
      </c>
    </row>
    <row r="197" spans="1:24" x14ac:dyDescent="0.2">
      <c r="A197" s="98"/>
      <c r="B197" s="99"/>
      <c r="C197" s="103"/>
      <c r="D197" s="44"/>
      <c r="E197" s="77"/>
      <c r="F197" s="77"/>
      <c r="G197" s="77"/>
      <c r="H197" s="77"/>
      <c r="I197" s="196">
        <f>SUM(Table1[[#This Row],[Donations, Funding etc]:[Sale of Assets]])</f>
        <v>0</v>
      </c>
      <c r="J197" s="200"/>
      <c r="K197" s="200"/>
      <c r="L197" s="200"/>
      <c r="M197" s="200"/>
      <c r="N197" s="200"/>
      <c r="O197" s="112">
        <f>SUM(Table1[[#This Row],[Fundraising-Related]:[Purchase of Assets]])</f>
        <v>0</v>
      </c>
      <c r="P197" s="123">
        <f>Table1[[#This Row],[Total Income]]-Table1[[#This Row],[Total Expenditure]]</f>
        <v>0</v>
      </c>
      <c r="Q197" s="131"/>
      <c r="R197" s="115">
        <f>IF(Q197=1,R196+Table1[[#This Row],[Total Transactions]],R196)</f>
        <v>0</v>
      </c>
      <c r="S197" s="115">
        <f>IF(Q197=2,S196+Table1[[#This Row],[Total Transactions]],S196)</f>
        <v>0</v>
      </c>
      <c r="T197" s="115">
        <f>IF(Q197=3,T196+Table1[[#This Row],[Total Transactions]],T196)</f>
        <v>0</v>
      </c>
      <c r="U197" s="56"/>
      <c r="V197" s="56">
        <f>Table1[[#This Row],[Total Transactions]]</f>
        <v>0</v>
      </c>
      <c r="W197" s="56"/>
      <c r="X197" s="55">
        <f>Table1[[#This Row],[Total Transactions]]-Table1[[#This Row],[Amount1]]</f>
        <v>0</v>
      </c>
    </row>
    <row r="198" spans="1:24" x14ac:dyDescent="0.2">
      <c r="A198" s="98"/>
      <c r="B198" s="106"/>
      <c r="C198" s="103"/>
      <c r="D198" s="44"/>
      <c r="E198" s="77"/>
      <c r="F198" s="77"/>
      <c r="G198" s="77"/>
      <c r="H198" s="77"/>
      <c r="I198" s="197">
        <f>SUM(Table1[[#This Row],[Donations, Funding etc]:[Sale of Assets]])</f>
        <v>0</v>
      </c>
      <c r="J198" s="200"/>
      <c r="K198" s="200"/>
      <c r="L198" s="200"/>
      <c r="M198" s="200"/>
      <c r="N198" s="200"/>
      <c r="O198" s="112">
        <f>SUM(Table1[[#This Row],[Fundraising-Related]:[Purchase of Assets]])</f>
        <v>0</v>
      </c>
      <c r="P198" s="122">
        <f>Table1[[#This Row],[Total Income]]-Table1[[#This Row],[Total Expenditure]]</f>
        <v>0</v>
      </c>
      <c r="Q198" s="131"/>
      <c r="R198" s="115">
        <f>IF(Q198=1,R197+Table1[[#This Row],[Total Transactions]],R197)</f>
        <v>0</v>
      </c>
      <c r="S198" s="115">
        <f>IF(Q198=2,S197+Table1[[#This Row],[Total Transactions]],S197)</f>
        <v>0</v>
      </c>
      <c r="T198" s="115">
        <f>IF(Q198=3,T197+Table1[[#This Row],[Total Transactions]],T197)</f>
        <v>0</v>
      </c>
      <c r="U198" s="56"/>
      <c r="V198" s="56">
        <f>Table1[[#This Row],[Total Transactions]]</f>
        <v>0</v>
      </c>
      <c r="W198" s="56"/>
      <c r="X198" s="55">
        <f>Table1[[#This Row],[Total Transactions]]-Table1[[#This Row],[Amount1]]</f>
        <v>0</v>
      </c>
    </row>
    <row r="199" spans="1:24" x14ac:dyDescent="0.2">
      <c r="A199" s="98"/>
      <c r="B199" s="106"/>
      <c r="C199" s="103"/>
      <c r="D199" s="44"/>
      <c r="E199" s="77"/>
      <c r="F199" s="77"/>
      <c r="G199" s="77"/>
      <c r="H199" s="77"/>
      <c r="I199" s="197">
        <f>SUM(Table1[[#This Row],[Donations, Funding etc]:[Sale of Assets]])</f>
        <v>0</v>
      </c>
      <c r="J199" s="200"/>
      <c r="K199" s="200"/>
      <c r="L199" s="200"/>
      <c r="M199" s="200"/>
      <c r="N199" s="200"/>
      <c r="O199" s="112">
        <f>SUM(Table1[[#This Row],[Fundraising-Related]:[Purchase of Assets]])</f>
        <v>0</v>
      </c>
      <c r="P199" s="122">
        <f>Table1[[#This Row],[Total Income]]-Table1[[#This Row],[Total Expenditure]]</f>
        <v>0</v>
      </c>
      <c r="Q199" s="131"/>
      <c r="R199" s="115">
        <f>IF(Q199=1,R198+Table1[[#This Row],[Total Transactions]],R198)</f>
        <v>0</v>
      </c>
      <c r="S199" s="115">
        <f>IF(Q199=2,S198+Table1[[#This Row],[Total Transactions]],S198)</f>
        <v>0</v>
      </c>
      <c r="T199" s="115">
        <f>IF(Q199=3,T198+Table1[[#This Row],[Total Transactions]],T198)</f>
        <v>0</v>
      </c>
      <c r="U199" s="56"/>
      <c r="V199" s="56">
        <f>Table1[[#This Row],[Total Transactions]]</f>
        <v>0</v>
      </c>
      <c r="W199" s="56"/>
      <c r="X199" s="55">
        <f>Table1[[#This Row],[Total Transactions]]-Table1[[#This Row],[Amount1]]</f>
        <v>0</v>
      </c>
    </row>
    <row r="200" spans="1:24" x14ac:dyDescent="0.2">
      <c r="A200" s="98"/>
      <c r="B200" s="106"/>
      <c r="C200" s="103"/>
      <c r="D200" s="44"/>
      <c r="E200" s="77"/>
      <c r="F200" s="77"/>
      <c r="G200" s="77"/>
      <c r="H200" s="77"/>
      <c r="I200" s="197">
        <f>SUM(Table1[[#This Row],[Donations, Funding etc]:[Sale of Assets]])</f>
        <v>0</v>
      </c>
      <c r="J200" s="200"/>
      <c r="K200" s="200"/>
      <c r="L200" s="200"/>
      <c r="M200" s="200"/>
      <c r="N200" s="200"/>
      <c r="O200" s="112">
        <f>SUM(Table1[[#This Row],[Fundraising-Related]:[Purchase of Assets]])</f>
        <v>0</v>
      </c>
      <c r="P200" s="122">
        <f>Table1[[#This Row],[Total Income]]-Table1[[#This Row],[Total Expenditure]]</f>
        <v>0</v>
      </c>
      <c r="Q200" s="131"/>
      <c r="R200" s="115">
        <f>IF(Q200=1,R199+Table1[[#This Row],[Total Transactions]],R199)</f>
        <v>0</v>
      </c>
      <c r="S200" s="115">
        <f>IF(Q200=2,S199+Table1[[#This Row],[Total Transactions]],S199)</f>
        <v>0</v>
      </c>
      <c r="T200" s="115">
        <f>IF(Q200=3,T199+Table1[[#This Row],[Total Transactions]],T199)</f>
        <v>0</v>
      </c>
      <c r="U200" s="56"/>
      <c r="V200" s="56">
        <f>Table1[[#This Row],[Total Transactions]]</f>
        <v>0</v>
      </c>
      <c r="W200" s="56"/>
      <c r="X200" s="55">
        <f>Table1[[#This Row],[Total Transactions]]-Table1[[#This Row],[Amount1]]</f>
        <v>0</v>
      </c>
    </row>
    <row r="201" spans="1:24" x14ac:dyDescent="0.2">
      <c r="A201" s="98"/>
      <c r="B201" s="106"/>
      <c r="C201" s="103"/>
      <c r="D201" s="44"/>
      <c r="E201" s="77"/>
      <c r="F201" s="77"/>
      <c r="G201" s="77"/>
      <c r="H201" s="77"/>
      <c r="I201" s="197">
        <f>SUM(Table1[[#This Row],[Donations, Funding etc]:[Sale of Assets]])</f>
        <v>0</v>
      </c>
      <c r="J201" s="200"/>
      <c r="K201" s="200"/>
      <c r="L201" s="200"/>
      <c r="M201" s="200"/>
      <c r="N201" s="200"/>
      <c r="O201" s="112">
        <f>SUM(Table1[[#This Row],[Fundraising-Related]:[Purchase of Assets]])</f>
        <v>0</v>
      </c>
      <c r="P201" s="122">
        <f>Table1[[#This Row],[Total Income]]-Table1[[#This Row],[Total Expenditure]]</f>
        <v>0</v>
      </c>
      <c r="Q201" s="131"/>
      <c r="R201" s="115">
        <f>IF(Q201=1,R200+Table1[[#This Row],[Total Transactions]],R200)</f>
        <v>0</v>
      </c>
      <c r="S201" s="115">
        <f>IF(Q201=2,S200+Table1[[#This Row],[Total Transactions]],S200)</f>
        <v>0</v>
      </c>
      <c r="T201" s="115">
        <f>IF(Q201=3,T200+Table1[[#This Row],[Total Transactions]],T200)</f>
        <v>0</v>
      </c>
      <c r="U201" s="56"/>
      <c r="V201" s="56">
        <f>Table1[[#This Row],[Total Transactions]]</f>
        <v>0</v>
      </c>
      <c r="W201" s="56"/>
      <c r="X201" s="55">
        <f>Table1[[#This Row],[Total Transactions]]-Table1[[#This Row],[Amount1]]</f>
        <v>0</v>
      </c>
    </row>
    <row r="202" spans="1:24" x14ac:dyDescent="0.2">
      <c r="A202" s="98"/>
      <c r="B202" s="106"/>
      <c r="C202" s="103"/>
      <c r="D202" s="44"/>
      <c r="E202" s="77"/>
      <c r="F202" s="77"/>
      <c r="G202" s="77"/>
      <c r="H202" s="77"/>
      <c r="I202" s="197">
        <f>SUM(Table1[[#This Row],[Donations, Funding etc]:[Sale of Assets]])</f>
        <v>0</v>
      </c>
      <c r="J202" s="200"/>
      <c r="K202" s="200"/>
      <c r="L202" s="200"/>
      <c r="M202" s="200"/>
      <c r="N202" s="200"/>
      <c r="O202" s="112">
        <f>SUM(Table1[[#This Row],[Fundraising-Related]:[Purchase of Assets]])</f>
        <v>0</v>
      </c>
      <c r="P202" s="122">
        <f>Table1[[#This Row],[Total Income]]-Table1[[#This Row],[Total Expenditure]]</f>
        <v>0</v>
      </c>
      <c r="Q202" s="131"/>
      <c r="R202" s="115">
        <f>IF(Q202=1,R201+Table1[[#This Row],[Total Transactions]],R201)</f>
        <v>0</v>
      </c>
      <c r="S202" s="115">
        <f>IF(Q202=2,S201+Table1[[#This Row],[Total Transactions]],S201)</f>
        <v>0</v>
      </c>
      <c r="T202" s="115">
        <f>IF(Q202=3,T201+Table1[[#This Row],[Total Transactions]],T201)</f>
        <v>0</v>
      </c>
      <c r="U202" s="56"/>
      <c r="V202" s="56">
        <f>Table1[[#This Row],[Total Transactions]]</f>
        <v>0</v>
      </c>
      <c r="W202" s="56"/>
      <c r="X202" s="55">
        <f>Table1[[#This Row],[Total Transactions]]-Table1[[#This Row],[Amount1]]</f>
        <v>0</v>
      </c>
    </row>
    <row r="203" spans="1:24" x14ac:dyDescent="0.2">
      <c r="A203" s="98"/>
      <c r="B203" s="106"/>
      <c r="C203" s="103"/>
      <c r="D203" s="44"/>
      <c r="E203" s="77"/>
      <c r="F203" s="77"/>
      <c r="G203" s="77"/>
      <c r="H203" s="77"/>
      <c r="I203" s="197">
        <f>SUM(Table1[[#This Row],[Donations, Funding etc]:[Sale of Assets]])</f>
        <v>0</v>
      </c>
      <c r="J203" s="200"/>
      <c r="K203" s="200"/>
      <c r="L203" s="200"/>
      <c r="M203" s="200"/>
      <c r="N203" s="200"/>
      <c r="O203" s="112">
        <f>SUM(Table1[[#This Row],[Fundraising-Related]:[Purchase of Assets]])</f>
        <v>0</v>
      </c>
      <c r="P203" s="122">
        <f>Table1[[#This Row],[Total Income]]-Table1[[#This Row],[Total Expenditure]]</f>
        <v>0</v>
      </c>
      <c r="Q203" s="131"/>
      <c r="R203" s="115">
        <f>IF(Q203=1,R202+Table1[[#This Row],[Total Transactions]],R202)</f>
        <v>0</v>
      </c>
      <c r="S203" s="115">
        <f>IF(Q203=2,S202+Table1[[#This Row],[Total Transactions]],S202)</f>
        <v>0</v>
      </c>
      <c r="T203" s="115">
        <f>IF(Q203=3,T202+Table1[[#This Row],[Total Transactions]],T202)</f>
        <v>0</v>
      </c>
      <c r="U203" s="56"/>
      <c r="V203" s="56">
        <f>Table1[[#This Row],[Total Transactions]]</f>
        <v>0</v>
      </c>
      <c r="W203" s="56"/>
      <c r="X203" s="55">
        <f>Table1[[#This Row],[Total Transactions]]-Table1[[#This Row],[Amount1]]</f>
        <v>0</v>
      </c>
    </row>
    <row r="204" spans="1:24" x14ac:dyDescent="0.2">
      <c r="A204" s="98"/>
      <c r="B204" s="106"/>
      <c r="C204" s="103"/>
      <c r="D204" s="44"/>
      <c r="E204" s="77"/>
      <c r="F204" s="77"/>
      <c r="G204" s="77"/>
      <c r="H204" s="77"/>
      <c r="I204" s="197">
        <f>SUM(Table1[[#This Row],[Donations, Funding etc]:[Sale of Assets]])</f>
        <v>0</v>
      </c>
      <c r="J204" s="200"/>
      <c r="K204" s="200"/>
      <c r="L204" s="200"/>
      <c r="M204" s="200"/>
      <c r="N204" s="200"/>
      <c r="O204" s="112">
        <f>SUM(Table1[[#This Row],[Fundraising-Related]:[Purchase of Assets]])</f>
        <v>0</v>
      </c>
      <c r="P204" s="122">
        <f>Table1[[#This Row],[Total Income]]-Table1[[#This Row],[Total Expenditure]]</f>
        <v>0</v>
      </c>
      <c r="Q204" s="131"/>
      <c r="R204" s="115">
        <f>IF(Q204=1,R203+Table1[[#This Row],[Total Transactions]],R203)</f>
        <v>0</v>
      </c>
      <c r="S204" s="115">
        <f>IF(Q204=2,S203+Table1[[#This Row],[Total Transactions]],S203)</f>
        <v>0</v>
      </c>
      <c r="T204" s="115">
        <f>IF(Q204=3,T203+Table1[[#This Row],[Total Transactions]],T203)</f>
        <v>0</v>
      </c>
      <c r="U204" s="56"/>
      <c r="V204" s="56">
        <f>Table1[[#This Row],[Total Transactions]]</f>
        <v>0</v>
      </c>
      <c r="W204" s="56"/>
      <c r="X204" s="55">
        <f>Table1[[#This Row],[Total Transactions]]-Table1[[#This Row],[Amount1]]</f>
        <v>0</v>
      </c>
    </row>
    <row r="205" spans="1:24" x14ac:dyDescent="0.2">
      <c r="A205" s="98"/>
      <c r="B205" s="106"/>
      <c r="C205" s="103"/>
      <c r="D205" s="44"/>
      <c r="E205" s="77"/>
      <c r="F205" s="77"/>
      <c r="G205" s="77"/>
      <c r="H205" s="77"/>
      <c r="I205" s="197">
        <f>SUM(Table1[[#This Row],[Donations, Funding etc]:[Sale of Assets]])</f>
        <v>0</v>
      </c>
      <c r="J205" s="200"/>
      <c r="K205" s="200"/>
      <c r="L205" s="200"/>
      <c r="M205" s="200"/>
      <c r="N205" s="200"/>
      <c r="O205" s="112">
        <f>SUM(Table1[[#This Row],[Fundraising-Related]:[Purchase of Assets]])</f>
        <v>0</v>
      </c>
      <c r="P205" s="122">
        <f>Table1[[#This Row],[Total Income]]-Table1[[#This Row],[Total Expenditure]]</f>
        <v>0</v>
      </c>
      <c r="Q205" s="131"/>
      <c r="R205" s="115">
        <f>IF(Q205=1,R204+Table1[[#This Row],[Total Transactions]],R204)</f>
        <v>0</v>
      </c>
      <c r="S205" s="115">
        <f>IF(Q205=2,S204+Table1[[#This Row],[Total Transactions]],S204)</f>
        <v>0</v>
      </c>
      <c r="T205" s="115">
        <f>IF(Q205=3,T204+Table1[[#This Row],[Total Transactions]],T204)</f>
        <v>0</v>
      </c>
      <c r="U205" s="56"/>
      <c r="V205" s="56">
        <f>Table1[[#This Row],[Total Transactions]]</f>
        <v>0</v>
      </c>
      <c r="W205" s="56"/>
      <c r="X205" s="55">
        <f>Table1[[#This Row],[Total Transactions]]-Table1[[#This Row],[Amount1]]</f>
        <v>0</v>
      </c>
    </row>
    <row r="206" spans="1:24" x14ac:dyDescent="0.2">
      <c r="A206" s="98"/>
      <c r="B206" s="106"/>
      <c r="C206" s="103"/>
      <c r="D206" s="44"/>
      <c r="E206" s="77"/>
      <c r="F206" s="77"/>
      <c r="G206" s="77"/>
      <c r="H206" s="77"/>
      <c r="I206" s="197">
        <f>SUM(Table1[[#This Row],[Donations, Funding etc]:[Sale of Assets]])</f>
        <v>0</v>
      </c>
      <c r="J206" s="200"/>
      <c r="K206" s="200"/>
      <c r="L206" s="200"/>
      <c r="M206" s="200"/>
      <c r="N206" s="200"/>
      <c r="O206" s="112">
        <f>SUM(Table1[[#This Row],[Fundraising-Related]:[Purchase of Assets]])</f>
        <v>0</v>
      </c>
      <c r="P206" s="122">
        <f>Table1[[#This Row],[Total Income]]-Table1[[#This Row],[Total Expenditure]]</f>
        <v>0</v>
      </c>
      <c r="Q206" s="131"/>
      <c r="R206" s="115">
        <f>IF(Q206=1,R205+Table1[[#This Row],[Total Transactions]],R205)</f>
        <v>0</v>
      </c>
      <c r="S206" s="115">
        <f>IF(Q206=2,S205+Table1[[#This Row],[Total Transactions]],S205)</f>
        <v>0</v>
      </c>
      <c r="T206" s="115">
        <f>IF(Q206=3,T205+Table1[[#This Row],[Total Transactions]],T205)</f>
        <v>0</v>
      </c>
      <c r="U206" s="56"/>
      <c r="V206" s="56">
        <f>Table1[[#This Row],[Total Transactions]]</f>
        <v>0</v>
      </c>
      <c r="W206" s="56"/>
      <c r="X206" s="55">
        <f>Table1[[#This Row],[Total Transactions]]-Table1[[#This Row],[Amount1]]</f>
        <v>0</v>
      </c>
    </row>
    <row r="207" spans="1:24" x14ac:dyDescent="0.2">
      <c r="A207" s="98"/>
      <c r="B207" s="106"/>
      <c r="C207" s="103"/>
      <c r="D207" s="44"/>
      <c r="E207" s="77"/>
      <c r="F207" s="77"/>
      <c r="G207" s="77"/>
      <c r="H207" s="77"/>
      <c r="I207" s="197">
        <f>SUM(Table1[[#This Row],[Donations, Funding etc]:[Sale of Assets]])</f>
        <v>0</v>
      </c>
      <c r="J207" s="200"/>
      <c r="K207" s="200"/>
      <c r="L207" s="200"/>
      <c r="M207" s="200"/>
      <c r="N207" s="200"/>
      <c r="O207" s="112">
        <f>SUM(Table1[[#This Row],[Fundraising-Related]:[Purchase of Assets]])</f>
        <v>0</v>
      </c>
      <c r="P207" s="122">
        <f>Table1[[#This Row],[Total Income]]-Table1[[#This Row],[Total Expenditure]]</f>
        <v>0</v>
      </c>
      <c r="Q207" s="131"/>
      <c r="R207" s="115">
        <f>IF(Q207=1,R206+Table1[[#This Row],[Total Transactions]],R206)</f>
        <v>0</v>
      </c>
      <c r="S207" s="115">
        <f>IF(Q207=2,S206+Table1[[#This Row],[Total Transactions]],S206)</f>
        <v>0</v>
      </c>
      <c r="T207" s="115">
        <f>IF(Q207=3,T206+Table1[[#This Row],[Total Transactions]],T206)</f>
        <v>0</v>
      </c>
      <c r="U207" s="56"/>
      <c r="V207" s="56">
        <f>Table1[[#This Row],[Total Transactions]]</f>
        <v>0</v>
      </c>
      <c r="W207" s="56"/>
      <c r="X207" s="55">
        <f>Table1[[#This Row],[Total Transactions]]-Table1[[#This Row],[Amount1]]</f>
        <v>0</v>
      </c>
    </row>
    <row r="208" spans="1:24" x14ac:dyDescent="0.2">
      <c r="A208" s="98"/>
      <c r="B208" s="106"/>
      <c r="C208" s="103"/>
      <c r="D208" s="44"/>
      <c r="E208" s="77"/>
      <c r="F208" s="77"/>
      <c r="G208" s="77"/>
      <c r="H208" s="77"/>
      <c r="I208" s="197">
        <f>SUM(Table1[[#This Row],[Donations, Funding etc]:[Sale of Assets]])</f>
        <v>0</v>
      </c>
      <c r="J208" s="200"/>
      <c r="K208" s="200"/>
      <c r="L208" s="200"/>
      <c r="M208" s="200"/>
      <c r="N208" s="200"/>
      <c r="O208" s="112">
        <f>SUM(Table1[[#This Row],[Fundraising-Related]:[Purchase of Assets]])</f>
        <v>0</v>
      </c>
      <c r="P208" s="122">
        <f>Table1[[#This Row],[Total Income]]-Table1[[#This Row],[Total Expenditure]]</f>
        <v>0</v>
      </c>
      <c r="Q208" s="131"/>
      <c r="R208" s="115">
        <f>IF(Q208=1,R207+Table1[[#This Row],[Total Transactions]],R207)</f>
        <v>0</v>
      </c>
      <c r="S208" s="115">
        <f>IF(Q208=2,S207+Table1[[#This Row],[Total Transactions]],S207)</f>
        <v>0</v>
      </c>
      <c r="T208" s="115">
        <f>IF(Q208=3,T207+Table1[[#This Row],[Total Transactions]],T207)</f>
        <v>0</v>
      </c>
      <c r="U208" s="56"/>
      <c r="V208" s="56">
        <f>Table1[[#This Row],[Total Transactions]]</f>
        <v>0</v>
      </c>
      <c r="W208" s="56"/>
      <c r="X208" s="55">
        <f>Table1[[#This Row],[Total Transactions]]-Table1[[#This Row],[Amount1]]</f>
        <v>0</v>
      </c>
    </row>
    <row r="209" spans="1:24" x14ac:dyDescent="0.2">
      <c r="A209" s="98"/>
      <c r="B209" s="106"/>
      <c r="C209" s="103"/>
      <c r="D209" s="44"/>
      <c r="E209" s="77"/>
      <c r="F209" s="77"/>
      <c r="G209" s="77"/>
      <c r="H209" s="77"/>
      <c r="I209" s="197">
        <f>SUM(Table1[[#This Row],[Donations, Funding etc]:[Sale of Assets]])</f>
        <v>0</v>
      </c>
      <c r="J209" s="200"/>
      <c r="K209" s="200"/>
      <c r="L209" s="200"/>
      <c r="M209" s="200"/>
      <c r="N209" s="200"/>
      <c r="O209" s="112">
        <f>SUM(Table1[[#This Row],[Fundraising-Related]:[Purchase of Assets]])</f>
        <v>0</v>
      </c>
      <c r="P209" s="122">
        <f>Table1[[#This Row],[Total Income]]-Table1[[#This Row],[Total Expenditure]]</f>
        <v>0</v>
      </c>
      <c r="Q209" s="131"/>
      <c r="R209" s="115">
        <f>IF(Q209=1,R208+Table1[[#This Row],[Total Transactions]],R208)</f>
        <v>0</v>
      </c>
      <c r="S209" s="115">
        <f>IF(Q209=2,S208+Table1[[#This Row],[Total Transactions]],S208)</f>
        <v>0</v>
      </c>
      <c r="T209" s="115">
        <f>IF(Q209=3,T208+Table1[[#This Row],[Total Transactions]],T208)</f>
        <v>0</v>
      </c>
      <c r="U209" s="56"/>
      <c r="V209" s="56">
        <f>Table1[[#This Row],[Total Transactions]]</f>
        <v>0</v>
      </c>
      <c r="W209" s="56"/>
      <c r="X209" s="55">
        <f>Table1[[#This Row],[Total Transactions]]-Table1[[#This Row],[Amount1]]</f>
        <v>0</v>
      </c>
    </row>
    <row r="210" spans="1:24" x14ac:dyDescent="0.2">
      <c r="A210" s="98"/>
      <c r="B210" s="106"/>
      <c r="C210" s="103"/>
      <c r="D210" s="44"/>
      <c r="E210" s="77"/>
      <c r="F210" s="77"/>
      <c r="G210" s="77"/>
      <c r="H210" s="77"/>
      <c r="I210" s="197">
        <f>SUM(Table1[[#This Row],[Donations, Funding etc]:[Sale of Assets]])</f>
        <v>0</v>
      </c>
      <c r="J210" s="200"/>
      <c r="K210" s="200"/>
      <c r="L210" s="200"/>
      <c r="M210" s="200"/>
      <c r="N210" s="200"/>
      <c r="O210" s="112">
        <f>SUM(Table1[[#This Row],[Fundraising-Related]:[Purchase of Assets]])</f>
        <v>0</v>
      </c>
      <c r="P210" s="122">
        <f>Table1[[#This Row],[Total Income]]-Table1[[#This Row],[Total Expenditure]]</f>
        <v>0</v>
      </c>
      <c r="Q210" s="131"/>
      <c r="R210" s="115">
        <f>IF(Q210=1,R209+Table1[[#This Row],[Total Transactions]],R209)</f>
        <v>0</v>
      </c>
      <c r="S210" s="115">
        <f>IF(Q210=2,S209+Table1[[#This Row],[Total Transactions]],S209)</f>
        <v>0</v>
      </c>
      <c r="T210" s="115">
        <f>IF(Q210=3,T209+Table1[[#This Row],[Total Transactions]],T209)</f>
        <v>0</v>
      </c>
      <c r="U210" s="56"/>
      <c r="V210" s="56">
        <f>Table1[[#This Row],[Total Transactions]]</f>
        <v>0</v>
      </c>
      <c r="W210" s="56"/>
      <c r="X210" s="55">
        <f>Table1[[#This Row],[Total Transactions]]-Table1[[#This Row],[Amount1]]</f>
        <v>0</v>
      </c>
    </row>
    <row r="211" spans="1:24" x14ac:dyDescent="0.2">
      <c r="A211" s="98"/>
      <c r="B211" s="106"/>
      <c r="C211" s="103"/>
      <c r="D211" s="44"/>
      <c r="E211" s="77"/>
      <c r="F211" s="77"/>
      <c r="G211" s="77"/>
      <c r="H211" s="77"/>
      <c r="I211" s="197">
        <f>SUM(Table1[[#This Row],[Donations, Funding etc]:[Sale of Assets]])</f>
        <v>0</v>
      </c>
      <c r="J211" s="200"/>
      <c r="K211" s="200"/>
      <c r="L211" s="200"/>
      <c r="M211" s="200"/>
      <c r="N211" s="200"/>
      <c r="O211" s="112">
        <f>SUM(Table1[[#This Row],[Fundraising-Related]:[Purchase of Assets]])</f>
        <v>0</v>
      </c>
      <c r="P211" s="122">
        <f>Table1[[#This Row],[Total Income]]-Table1[[#This Row],[Total Expenditure]]</f>
        <v>0</v>
      </c>
      <c r="Q211" s="131"/>
      <c r="R211" s="115">
        <f>IF(Q211=1,R210+Table1[[#This Row],[Total Transactions]],R210)</f>
        <v>0</v>
      </c>
      <c r="S211" s="115">
        <f>IF(Q211=2,S210+Table1[[#This Row],[Total Transactions]],S210)</f>
        <v>0</v>
      </c>
      <c r="T211" s="115">
        <f>IF(Q211=3,T210+Table1[[#This Row],[Total Transactions]],T210)</f>
        <v>0</v>
      </c>
      <c r="U211" s="56"/>
      <c r="V211" s="56">
        <f>Table1[[#This Row],[Total Transactions]]</f>
        <v>0</v>
      </c>
      <c r="W211" s="56"/>
      <c r="X211" s="55">
        <f>Table1[[#This Row],[Total Transactions]]-Table1[[#This Row],[Amount1]]</f>
        <v>0</v>
      </c>
    </row>
    <row r="212" spans="1:24" x14ac:dyDescent="0.2">
      <c r="A212" s="98"/>
      <c r="B212" s="106"/>
      <c r="C212" s="103"/>
      <c r="D212" s="44"/>
      <c r="E212" s="77"/>
      <c r="F212" s="77"/>
      <c r="G212" s="77"/>
      <c r="H212" s="77"/>
      <c r="I212" s="197">
        <f>SUM(Table1[[#This Row],[Donations, Funding etc]:[Sale of Assets]])</f>
        <v>0</v>
      </c>
      <c r="J212" s="200"/>
      <c r="K212" s="200"/>
      <c r="L212" s="200"/>
      <c r="M212" s="200"/>
      <c r="N212" s="200"/>
      <c r="O212" s="112">
        <f>SUM(Table1[[#This Row],[Fundraising-Related]:[Purchase of Assets]])</f>
        <v>0</v>
      </c>
      <c r="P212" s="122">
        <f>Table1[[#This Row],[Total Income]]-Table1[[#This Row],[Total Expenditure]]</f>
        <v>0</v>
      </c>
      <c r="Q212" s="131"/>
      <c r="R212" s="115">
        <f>IF(Q212=1,R211+Table1[[#This Row],[Total Transactions]],R211)</f>
        <v>0</v>
      </c>
      <c r="S212" s="115">
        <f>IF(Q212=2,S211+Table1[[#This Row],[Total Transactions]],S211)</f>
        <v>0</v>
      </c>
      <c r="T212" s="115">
        <f>IF(Q212=3,T211+Table1[[#This Row],[Total Transactions]],T211)</f>
        <v>0</v>
      </c>
      <c r="U212" s="56"/>
      <c r="V212" s="56">
        <f>Table1[[#This Row],[Total Transactions]]</f>
        <v>0</v>
      </c>
      <c r="W212" s="56"/>
      <c r="X212" s="55">
        <f>Table1[[#This Row],[Total Transactions]]-Table1[[#This Row],[Amount1]]</f>
        <v>0</v>
      </c>
    </row>
    <row r="213" spans="1:24" x14ac:dyDescent="0.2">
      <c r="A213" s="98"/>
      <c r="B213" s="106"/>
      <c r="C213" s="103"/>
      <c r="D213" s="44"/>
      <c r="E213" s="77"/>
      <c r="F213" s="77"/>
      <c r="G213" s="77"/>
      <c r="H213" s="77"/>
      <c r="I213" s="197">
        <f>SUM(Table1[[#This Row],[Donations, Funding etc]:[Sale of Assets]])</f>
        <v>0</v>
      </c>
      <c r="J213" s="200"/>
      <c r="K213" s="200"/>
      <c r="L213" s="200"/>
      <c r="M213" s="200"/>
      <c r="N213" s="200"/>
      <c r="O213" s="112">
        <f>SUM(Table1[[#This Row],[Fundraising-Related]:[Purchase of Assets]])</f>
        <v>0</v>
      </c>
      <c r="P213" s="122">
        <f>Table1[[#This Row],[Total Income]]-Table1[[#This Row],[Total Expenditure]]</f>
        <v>0</v>
      </c>
      <c r="Q213" s="131"/>
      <c r="R213" s="115">
        <f>IF(Q213=1,R212+Table1[[#This Row],[Total Transactions]],R212)</f>
        <v>0</v>
      </c>
      <c r="S213" s="115">
        <f>IF(Q213=2,S212+Table1[[#This Row],[Total Transactions]],S212)</f>
        <v>0</v>
      </c>
      <c r="T213" s="115">
        <f>IF(Q213=3,T212+Table1[[#This Row],[Total Transactions]],T212)</f>
        <v>0</v>
      </c>
      <c r="U213" s="56"/>
      <c r="V213" s="56">
        <f>Table1[[#This Row],[Total Transactions]]</f>
        <v>0</v>
      </c>
      <c r="W213" s="56"/>
      <c r="X213" s="55">
        <f>Table1[[#This Row],[Total Transactions]]-Table1[[#This Row],[Amount1]]</f>
        <v>0</v>
      </c>
    </row>
    <row r="214" spans="1:24" x14ac:dyDescent="0.2">
      <c r="A214" s="98"/>
      <c r="B214" s="106"/>
      <c r="C214" s="103"/>
      <c r="D214" s="44"/>
      <c r="E214" s="77"/>
      <c r="F214" s="77"/>
      <c r="G214" s="77"/>
      <c r="H214" s="77"/>
      <c r="I214" s="197">
        <f>SUM(Table1[[#This Row],[Donations, Funding etc]:[Sale of Assets]])</f>
        <v>0</v>
      </c>
      <c r="J214" s="200"/>
      <c r="K214" s="200"/>
      <c r="L214" s="200"/>
      <c r="M214" s="200"/>
      <c r="N214" s="200"/>
      <c r="O214" s="112">
        <f>SUM(Table1[[#This Row],[Fundraising-Related]:[Purchase of Assets]])</f>
        <v>0</v>
      </c>
      <c r="P214" s="122">
        <f>Table1[[#This Row],[Total Income]]-Table1[[#This Row],[Total Expenditure]]</f>
        <v>0</v>
      </c>
      <c r="Q214" s="131"/>
      <c r="R214" s="115">
        <f>IF(Q214=1,R213+Table1[[#This Row],[Total Transactions]],R213)</f>
        <v>0</v>
      </c>
      <c r="S214" s="115">
        <f>IF(Q214=2,S213+Table1[[#This Row],[Total Transactions]],S213)</f>
        <v>0</v>
      </c>
      <c r="T214" s="115">
        <f>IF(Q214=3,T213+Table1[[#This Row],[Total Transactions]],T213)</f>
        <v>0</v>
      </c>
      <c r="U214" s="56"/>
      <c r="V214" s="56">
        <f>Table1[[#This Row],[Total Transactions]]</f>
        <v>0</v>
      </c>
      <c r="W214" s="56"/>
      <c r="X214" s="55">
        <f>Table1[[#This Row],[Total Transactions]]-Table1[[#This Row],[Amount1]]</f>
        <v>0</v>
      </c>
    </row>
    <row r="215" spans="1:24" x14ac:dyDescent="0.2">
      <c r="A215" s="98"/>
      <c r="B215" s="106"/>
      <c r="C215" s="103"/>
      <c r="D215" s="44"/>
      <c r="E215" s="77"/>
      <c r="F215" s="77"/>
      <c r="G215" s="77"/>
      <c r="H215" s="77"/>
      <c r="I215" s="197">
        <f>SUM(Table1[[#This Row],[Donations, Funding etc]:[Sale of Assets]])</f>
        <v>0</v>
      </c>
      <c r="J215" s="200"/>
      <c r="K215" s="200"/>
      <c r="L215" s="200"/>
      <c r="M215" s="200"/>
      <c r="N215" s="200"/>
      <c r="O215" s="112">
        <f>SUM(Table1[[#This Row],[Fundraising-Related]:[Purchase of Assets]])</f>
        <v>0</v>
      </c>
      <c r="P215" s="122">
        <f>Table1[[#This Row],[Total Income]]-Table1[[#This Row],[Total Expenditure]]</f>
        <v>0</v>
      </c>
      <c r="Q215" s="131"/>
      <c r="R215" s="115">
        <f>IF(Q215=1,R214+Table1[[#This Row],[Total Transactions]],R214)</f>
        <v>0</v>
      </c>
      <c r="S215" s="115">
        <f>IF(Q215=2,S214+Table1[[#This Row],[Total Transactions]],S214)</f>
        <v>0</v>
      </c>
      <c r="T215" s="115">
        <f>IF(Q215=3,T214+Table1[[#This Row],[Total Transactions]],T214)</f>
        <v>0</v>
      </c>
      <c r="U215" s="56"/>
      <c r="V215" s="56">
        <f>Table1[[#This Row],[Total Transactions]]</f>
        <v>0</v>
      </c>
      <c r="W215" s="56"/>
      <c r="X215" s="55">
        <f>Table1[[#This Row],[Total Transactions]]-Table1[[#This Row],[Amount1]]</f>
        <v>0</v>
      </c>
    </row>
    <row r="216" spans="1:24" x14ac:dyDescent="0.2">
      <c r="A216" s="98"/>
      <c r="B216" s="106"/>
      <c r="C216" s="103"/>
      <c r="D216" s="44"/>
      <c r="E216" s="77"/>
      <c r="F216" s="77"/>
      <c r="G216" s="77"/>
      <c r="H216" s="77"/>
      <c r="I216" s="197">
        <f>SUM(Table1[[#This Row],[Donations, Funding etc]:[Sale of Assets]])</f>
        <v>0</v>
      </c>
      <c r="J216" s="200"/>
      <c r="K216" s="200"/>
      <c r="L216" s="200"/>
      <c r="M216" s="200"/>
      <c r="N216" s="200"/>
      <c r="O216" s="112">
        <f>SUM(Table1[[#This Row],[Fundraising-Related]:[Purchase of Assets]])</f>
        <v>0</v>
      </c>
      <c r="P216" s="122">
        <f>Table1[[#This Row],[Total Income]]-Table1[[#This Row],[Total Expenditure]]</f>
        <v>0</v>
      </c>
      <c r="Q216" s="131"/>
      <c r="R216" s="115">
        <f>IF(Q216=1,R215+Table1[[#This Row],[Total Transactions]],R215)</f>
        <v>0</v>
      </c>
      <c r="S216" s="115">
        <f>IF(Q216=2,S215+Table1[[#This Row],[Total Transactions]],S215)</f>
        <v>0</v>
      </c>
      <c r="T216" s="115">
        <f>IF(Q216=3,T215+Table1[[#This Row],[Total Transactions]],T215)</f>
        <v>0</v>
      </c>
      <c r="U216" s="56"/>
      <c r="V216" s="56">
        <f>Table1[[#This Row],[Total Transactions]]</f>
        <v>0</v>
      </c>
      <c r="W216" s="56"/>
      <c r="X216" s="55">
        <f>Table1[[#This Row],[Total Transactions]]-Table1[[#This Row],[Amount1]]</f>
        <v>0</v>
      </c>
    </row>
    <row r="217" spans="1:24" x14ac:dyDescent="0.2">
      <c r="A217" s="98"/>
      <c r="B217" s="106"/>
      <c r="C217" s="103"/>
      <c r="D217" s="44"/>
      <c r="E217" s="77"/>
      <c r="F217" s="77"/>
      <c r="G217" s="77"/>
      <c r="H217" s="77"/>
      <c r="I217" s="197">
        <f>SUM(Table1[[#This Row],[Donations, Funding etc]:[Sale of Assets]])</f>
        <v>0</v>
      </c>
      <c r="J217" s="200"/>
      <c r="K217" s="200"/>
      <c r="L217" s="200"/>
      <c r="M217" s="200"/>
      <c r="N217" s="200"/>
      <c r="O217" s="112">
        <f>SUM(Table1[[#This Row],[Fundraising-Related]:[Purchase of Assets]])</f>
        <v>0</v>
      </c>
      <c r="P217" s="122">
        <f>Table1[[#This Row],[Total Income]]-Table1[[#This Row],[Total Expenditure]]</f>
        <v>0</v>
      </c>
      <c r="Q217" s="131"/>
      <c r="R217" s="115">
        <f>IF(Q217=1,R216+Table1[[#This Row],[Total Transactions]],R216)</f>
        <v>0</v>
      </c>
      <c r="S217" s="115">
        <f>IF(Q217=2,S216+Table1[[#This Row],[Total Transactions]],S216)</f>
        <v>0</v>
      </c>
      <c r="T217" s="115">
        <f>IF(Q217=3,T216+Table1[[#This Row],[Total Transactions]],T216)</f>
        <v>0</v>
      </c>
      <c r="U217" s="56"/>
      <c r="V217" s="56">
        <f>Table1[[#This Row],[Total Transactions]]</f>
        <v>0</v>
      </c>
      <c r="W217" s="56"/>
      <c r="X217" s="55">
        <f>Table1[[#This Row],[Total Transactions]]-Table1[[#This Row],[Amount1]]</f>
        <v>0</v>
      </c>
    </row>
    <row r="218" spans="1:24" x14ac:dyDescent="0.2">
      <c r="A218" s="98"/>
      <c r="B218" s="102"/>
      <c r="C218" s="103"/>
      <c r="D218" s="44"/>
      <c r="E218" s="77"/>
      <c r="F218" s="77"/>
      <c r="G218" s="77"/>
      <c r="H218" s="77"/>
      <c r="I218" s="197">
        <f>SUM(Table1[[#This Row],[Donations, Funding etc]:[Sale of Assets]])</f>
        <v>0</v>
      </c>
      <c r="J218" s="200"/>
      <c r="K218" s="200"/>
      <c r="L218" s="200"/>
      <c r="M218" s="200"/>
      <c r="N218" s="200"/>
      <c r="O218" s="112">
        <f>SUM(Table1[[#This Row],[Fundraising-Related]:[Purchase of Assets]])</f>
        <v>0</v>
      </c>
      <c r="P218" s="122">
        <f>Table1[[#This Row],[Total Income]]-Table1[[#This Row],[Total Expenditure]]</f>
        <v>0</v>
      </c>
      <c r="Q218" s="131"/>
      <c r="R218" s="115">
        <f>IF(Q218=1,R217+Table1[[#This Row],[Total Transactions]],R217)</f>
        <v>0</v>
      </c>
      <c r="S218" s="115">
        <f>IF(Q218=2,S217+Table1[[#This Row],[Total Transactions]],S217)</f>
        <v>0</v>
      </c>
      <c r="T218" s="115">
        <f>IF(Q218=3,T217+Table1[[#This Row],[Total Transactions]],T217)</f>
        <v>0</v>
      </c>
      <c r="U218" s="56"/>
      <c r="V218" s="56">
        <f>Table1[[#This Row],[Total Transactions]]</f>
        <v>0</v>
      </c>
      <c r="W218" s="56"/>
      <c r="X218" s="55">
        <f>Table1[[#This Row],[Total Transactions]]-Table1[[#This Row],[Amount1]]</f>
        <v>0</v>
      </c>
    </row>
    <row r="219" spans="1:24" x14ac:dyDescent="0.2">
      <c r="A219" s="98"/>
      <c r="B219" s="102"/>
      <c r="C219" s="103"/>
      <c r="D219" s="44"/>
      <c r="E219" s="77"/>
      <c r="F219" s="77"/>
      <c r="G219" s="77"/>
      <c r="H219" s="77"/>
      <c r="I219" s="197">
        <f>SUM(Table1[[#This Row],[Donations, Funding etc]:[Sale of Assets]])</f>
        <v>0</v>
      </c>
      <c r="J219" s="200"/>
      <c r="K219" s="200"/>
      <c r="L219" s="200"/>
      <c r="M219" s="200"/>
      <c r="N219" s="200"/>
      <c r="O219" s="112">
        <f>SUM(Table1[[#This Row],[Fundraising-Related]:[Purchase of Assets]])</f>
        <v>0</v>
      </c>
      <c r="P219" s="122">
        <f>Table1[[#This Row],[Total Income]]-Table1[[#This Row],[Total Expenditure]]</f>
        <v>0</v>
      </c>
      <c r="Q219" s="131"/>
      <c r="R219" s="115">
        <f>IF(Q219=1,R218+Table1[[#This Row],[Total Transactions]],R218)</f>
        <v>0</v>
      </c>
      <c r="S219" s="115">
        <f>IF(Q219=2,S218+Table1[[#This Row],[Total Transactions]],S218)</f>
        <v>0</v>
      </c>
      <c r="T219" s="115">
        <f>IF(Q219=3,T218+Table1[[#This Row],[Total Transactions]],T218)</f>
        <v>0</v>
      </c>
      <c r="U219" s="56"/>
      <c r="V219" s="56">
        <f>Table1[[#This Row],[Total Transactions]]</f>
        <v>0</v>
      </c>
      <c r="W219" s="56"/>
      <c r="X219" s="55">
        <f>Table1[[#This Row],[Total Transactions]]-Table1[[#This Row],[Amount1]]</f>
        <v>0</v>
      </c>
    </row>
    <row r="220" spans="1:24" x14ac:dyDescent="0.2">
      <c r="A220" s="98"/>
      <c r="B220" s="102"/>
      <c r="C220" s="103"/>
      <c r="D220" s="44"/>
      <c r="E220" s="77"/>
      <c r="F220" s="77"/>
      <c r="G220" s="77"/>
      <c r="H220" s="77"/>
      <c r="I220" s="197">
        <f>SUM(Table1[[#This Row],[Donations, Funding etc]:[Sale of Assets]])</f>
        <v>0</v>
      </c>
      <c r="J220" s="200"/>
      <c r="K220" s="200"/>
      <c r="L220" s="200"/>
      <c r="M220" s="200"/>
      <c r="N220" s="200"/>
      <c r="O220" s="112">
        <f>SUM(Table1[[#This Row],[Fundraising-Related]:[Purchase of Assets]])</f>
        <v>0</v>
      </c>
      <c r="P220" s="122">
        <f>Table1[[#This Row],[Total Income]]-Table1[[#This Row],[Total Expenditure]]</f>
        <v>0</v>
      </c>
      <c r="Q220" s="131"/>
      <c r="R220" s="115">
        <f>IF(Q220=1,R219+Table1[[#This Row],[Total Transactions]],R219)</f>
        <v>0</v>
      </c>
      <c r="S220" s="115">
        <f>IF(Q220=2,S219+Table1[[#This Row],[Total Transactions]],S219)</f>
        <v>0</v>
      </c>
      <c r="T220" s="115">
        <f>IF(Q220=3,T219+Table1[[#This Row],[Total Transactions]],T219)</f>
        <v>0</v>
      </c>
      <c r="U220" s="56"/>
      <c r="V220" s="56">
        <f>Table1[[#This Row],[Total Transactions]]</f>
        <v>0</v>
      </c>
      <c r="W220" s="56"/>
      <c r="X220" s="55">
        <f>Table1[[#This Row],[Total Transactions]]-Table1[[#This Row],[Amount1]]</f>
        <v>0</v>
      </c>
    </row>
    <row r="221" spans="1:24" x14ac:dyDescent="0.2">
      <c r="A221" s="98"/>
      <c r="B221" s="102"/>
      <c r="C221" s="103"/>
      <c r="D221" s="44"/>
      <c r="E221" s="77"/>
      <c r="F221" s="77"/>
      <c r="G221" s="77"/>
      <c r="H221" s="77"/>
      <c r="I221" s="197">
        <f>SUM(Table1[[#This Row],[Donations, Funding etc]:[Sale of Assets]])</f>
        <v>0</v>
      </c>
      <c r="J221" s="200"/>
      <c r="K221" s="200"/>
      <c r="L221" s="200"/>
      <c r="M221" s="200"/>
      <c r="N221" s="200"/>
      <c r="O221" s="112">
        <f>SUM(Table1[[#This Row],[Fundraising-Related]:[Purchase of Assets]])</f>
        <v>0</v>
      </c>
      <c r="P221" s="122">
        <f>Table1[[#This Row],[Total Income]]-Table1[[#This Row],[Total Expenditure]]</f>
        <v>0</v>
      </c>
      <c r="Q221" s="131"/>
      <c r="R221" s="115">
        <f>IF(Q221=1,R220+Table1[[#This Row],[Total Transactions]],R220)</f>
        <v>0</v>
      </c>
      <c r="S221" s="115">
        <f>IF(Q221=2,S220+Table1[[#This Row],[Total Transactions]],S220)</f>
        <v>0</v>
      </c>
      <c r="T221" s="115">
        <f>IF(Q221=3,T220+Table1[[#This Row],[Total Transactions]],T220)</f>
        <v>0</v>
      </c>
      <c r="U221" s="56"/>
      <c r="V221" s="56">
        <f>Table1[[#This Row],[Total Transactions]]</f>
        <v>0</v>
      </c>
      <c r="W221" s="56"/>
      <c r="X221" s="55">
        <f>Table1[[#This Row],[Total Transactions]]-Table1[[#This Row],[Amount1]]</f>
        <v>0</v>
      </c>
    </row>
    <row r="222" spans="1:24" x14ac:dyDescent="0.2">
      <c r="A222" s="98"/>
      <c r="B222" s="106"/>
      <c r="C222" s="103"/>
      <c r="D222" s="44"/>
      <c r="E222" s="77"/>
      <c r="F222" s="77"/>
      <c r="G222" s="77"/>
      <c r="H222" s="77"/>
      <c r="I222" s="197">
        <f>SUM(Table1[[#This Row],[Donations, Funding etc]:[Sale of Assets]])</f>
        <v>0</v>
      </c>
      <c r="J222" s="200"/>
      <c r="K222" s="200"/>
      <c r="L222" s="200"/>
      <c r="M222" s="200"/>
      <c r="N222" s="200"/>
      <c r="O222" s="112">
        <f>SUM(Table1[[#This Row],[Fundraising-Related]:[Purchase of Assets]])</f>
        <v>0</v>
      </c>
      <c r="P222" s="122">
        <f>Table1[[#This Row],[Total Income]]-Table1[[#This Row],[Total Expenditure]]</f>
        <v>0</v>
      </c>
      <c r="Q222" s="131"/>
      <c r="R222" s="115">
        <f>IF(Q222=1,R221+Table1[[#This Row],[Total Transactions]],R221)</f>
        <v>0</v>
      </c>
      <c r="S222" s="115">
        <f>IF(Q222=2,S221+Table1[[#This Row],[Total Transactions]],S221)</f>
        <v>0</v>
      </c>
      <c r="T222" s="115">
        <f>IF(Q222=3,T221+Table1[[#This Row],[Total Transactions]],T221)</f>
        <v>0</v>
      </c>
      <c r="U222" s="56"/>
      <c r="V222" s="56">
        <f>Table1[[#This Row],[Total Transactions]]</f>
        <v>0</v>
      </c>
      <c r="W222" s="56"/>
      <c r="X222" s="55">
        <f>Table1[[#This Row],[Total Transactions]]-Table1[[#This Row],[Amount1]]</f>
        <v>0</v>
      </c>
    </row>
    <row r="223" spans="1:24" x14ac:dyDescent="0.2">
      <c r="A223" s="98"/>
      <c r="B223" s="106"/>
      <c r="C223" s="103"/>
      <c r="D223" s="44"/>
      <c r="E223" s="77"/>
      <c r="F223" s="77"/>
      <c r="G223" s="77"/>
      <c r="H223" s="77"/>
      <c r="I223" s="197">
        <f>SUM(Table1[[#This Row],[Donations, Funding etc]:[Sale of Assets]])</f>
        <v>0</v>
      </c>
      <c r="J223" s="200"/>
      <c r="K223" s="200"/>
      <c r="L223" s="200"/>
      <c r="M223" s="200"/>
      <c r="N223" s="200"/>
      <c r="O223" s="112">
        <f>SUM(Table1[[#This Row],[Fundraising-Related]:[Purchase of Assets]])</f>
        <v>0</v>
      </c>
      <c r="P223" s="122">
        <f>Table1[[#This Row],[Total Income]]-Table1[[#This Row],[Total Expenditure]]</f>
        <v>0</v>
      </c>
      <c r="Q223" s="131"/>
      <c r="R223" s="115">
        <f>IF(Q223=1,R222+Table1[[#This Row],[Total Transactions]],R222)</f>
        <v>0</v>
      </c>
      <c r="S223" s="115">
        <f>IF(Q223=2,S222+Table1[[#This Row],[Total Transactions]],S222)</f>
        <v>0</v>
      </c>
      <c r="T223" s="115">
        <f>IF(Q223=3,T222+Table1[[#This Row],[Total Transactions]],T222)</f>
        <v>0</v>
      </c>
      <c r="U223" s="56"/>
      <c r="V223" s="56">
        <f>Table1[[#This Row],[Total Transactions]]</f>
        <v>0</v>
      </c>
      <c r="W223" s="56"/>
      <c r="X223" s="55">
        <f>Table1[[#This Row],[Total Transactions]]-Table1[[#This Row],[Amount1]]</f>
        <v>0</v>
      </c>
    </row>
    <row r="224" spans="1:24" x14ac:dyDescent="0.2">
      <c r="A224" s="98"/>
      <c r="B224" s="106"/>
      <c r="C224" s="103"/>
      <c r="D224" s="44"/>
      <c r="E224" s="77"/>
      <c r="F224" s="77"/>
      <c r="G224" s="77"/>
      <c r="H224" s="77"/>
      <c r="I224" s="197">
        <f>SUM(Table1[[#This Row],[Donations, Funding etc]:[Sale of Assets]])</f>
        <v>0</v>
      </c>
      <c r="J224" s="200"/>
      <c r="K224" s="200"/>
      <c r="L224" s="200"/>
      <c r="M224" s="200"/>
      <c r="N224" s="200"/>
      <c r="O224" s="112">
        <f>SUM(Table1[[#This Row],[Fundraising-Related]:[Purchase of Assets]])</f>
        <v>0</v>
      </c>
      <c r="P224" s="122">
        <f>Table1[[#This Row],[Total Income]]-Table1[[#This Row],[Total Expenditure]]</f>
        <v>0</v>
      </c>
      <c r="Q224" s="131"/>
      <c r="R224" s="115">
        <f>IF(Q224=1,R223+Table1[[#This Row],[Total Transactions]],R223)</f>
        <v>0</v>
      </c>
      <c r="S224" s="115">
        <f>IF(Q224=2,S223+Table1[[#This Row],[Total Transactions]],S223)</f>
        <v>0</v>
      </c>
      <c r="T224" s="115">
        <f>IF(Q224=3,T223+Table1[[#This Row],[Total Transactions]],T223)</f>
        <v>0</v>
      </c>
      <c r="U224" s="56"/>
      <c r="V224" s="56">
        <f>Table1[[#This Row],[Total Transactions]]</f>
        <v>0</v>
      </c>
      <c r="W224" s="56"/>
      <c r="X224" s="55">
        <f>Table1[[#This Row],[Total Transactions]]-Table1[[#This Row],[Amount1]]</f>
        <v>0</v>
      </c>
    </row>
    <row r="225" spans="1:24" x14ac:dyDescent="0.2">
      <c r="A225" s="98"/>
      <c r="B225" s="106"/>
      <c r="C225" s="103"/>
      <c r="D225" s="44"/>
      <c r="E225" s="77"/>
      <c r="F225" s="77"/>
      <c r="G225" s="77"/>
      <c r="H225" s="77"/>
      <c r="I225" s="197">
        <f>SUM(Table1[[#This Row],[Donations, Funding etc]:[Sale of Assets]])</f>
        <v>0</v>
      </c>
      <c r="J225" s="200"/>
      <c r="K225" s="200"/>
      <c r="L225" s="200"/>
      <c r="M225" s="200"/>
      <c r="N225" s="200"/>
      <c r="O225" s="112">
        <f>SUM(Table1[[#This Row],[Fundraising-Related]:[Purchase of Assets]])</f>
        <v>0</v>
      </c>
      <c r="P225" s="122">
        <f>Table1[[#This Row],[Total Income]]-Table1[[#This Row],[Total Expenditure]]</f>
        <v>0</v>
      </c>
      <c r="Q225" s="131"/>
      <c r="R225" s="115">
        <f>IF(Q225=1,R224+Table1[[#This Row],[Total Transactions]],R224)</f>
        <v>0</v>
      </c>
      <c r="S225" s="115">
        <f>IF(Q225=2,S224+Table1[[#This Row],[Total Transactions]],S224)</f>
        <v>0</v>
      </c>
      <c r="T225" s="115">
        <f>IF(Q225=3,T224+Table1[[#This Row],[Total Transactions]],T224)</f>
        <v>0</v>
      </c>
      <c r="U225" s="56"/>
      <c r="V225" s="56">
        <f>Table1[[#This Row],[Total Transactions]]</f>
        <v>0</v>
      </c>
      <c r="W225" s="56"/>
      <c r="X225" s="55">
        <f>Table1[[#This Row],[Total Transactions]]-Table1[[#This Row],[Amount1]]</f>
        <v>0</v>
      </c>
    </row>
    <row r="226" spans="1:24" x14ac:dyDescent="0.2">
      <c r="A226" s="98"/>
      <c r="B226" s="106"/>
      <c r="C226" s="103"/>
      <c r="D226" s="44"/>
      <c r="E226" s="77"/>
      <c r="F226" s="77"/>
      <c r="G226" s="77"/>
      <c r="H226" s="77"/>
      <c r="I226" s="197">
        <f>SUM(Table1[[#This Row],[Donations, Funding etc]:[Sale of Assets]])</f>
        <v>0</v>
      </c>
      <c r="J226" s="200"/>
      <c r="K226" s="200"/>
      <c r="L226" s="200"/>
      <c r="M226" s="200"/>
      <c r="N226" s="200"/>
      <c r="O226" s="112">
        <f>SUM(Table1[[#This Row],[Fundraising-Related]:[Purchase of Assets]])</f>
        <v>0</v>
      </c>
      <c r="P226" s="122">
        <f>Table1[[#This Row],[Total Income]]-Table1[[#This Row],[Total Expenditure]]</f>
        <v>0</v>
      </c>
      <c r="Q226" s="131"/>
      <c r="R226" s="115">
        <f>IF(Q226=1,R225+Table1[[#This Row],[Total Transactions]],R225)</f>
        <v>0</v>
      </c>
      <c r="S226" s="115">
        <f>IF(Q226=2,S225+Table1[[#This Row],[Total Transactions]],S225)</f>
        <v>0</v>
      </c>
      <c r="T226" s="115">
        <f>IF(Q226=3,T225+Table1[[#This Row],[Total Transactions]],T225)</f>
        <v>0</v>
      </c>
      <c r="U226" s="56"/>
      <c r="V226" s="56">
        <f>Table1[[#This Row],[Total Transactions]]</f>
        <v>0</v>
      </c>
      <c r="W226" s="56"/>
      <c r="X226" s="55">
        <f>Table1[[#This Row],[Total Transactions]]-Table1[[#This Row],[Amount1]]</f>
        <v>0</v>
      </c>
    </row>
    <row r="227" spans="1:24" x14ac:dyDescent="0.2">
      <c r="A227" s="98"/>
      <c r="B227" s="106"/>
      <c r="C227" s="103"/>
      <c r="D227" s="44"/>
      <c r="E227" s="77"/>
      <c r="F227" s="77"/>
      <c r="G227" s="77"/>
      <c r="H227" s="77"/>
      <c r="I227" s="197">
        <f>SUM(Table1[[#This Row],[Donations, Funding etc]:[Sale of Assets]])</f>
        <v>0</v>
      </c>
      <c r="J227" s="200"/>
      <c r="K227" s="200"/>
      <c r="L227" s="200"/>
      <c r="M227" s="200"/>
      <c r="N227" s="200"/>
      <c r="O227" s="112">
        <f>SUM(Table1[[#This Row],[Fundraising-Related]:[Purchase of Assets]])</f>
        <v>0</v>
      </c>
      <c r="P227" s="122">
        <f>Table1[[#This Row],[Total Income]]-Table1[[#This Row],[Total Expenditure]]</f>
        <v>0</v>
      </c>
      <c r="Q227" s="131"/>
      <c r="R227" s="115">
        <f>IF(Q227=1,R226+Table1[[#This Row],[Total Transactions]],R226)</f>
        <v>0</v>
      </c>
      <c r="S227" s="115">
        <f>IF(Q227=2,S226+Table1[[#This Row],[Total Transactions]],S226)</f>
        <v>0</v>
      </c>
      <c r="T227" s="115">
        <f>IF(Q227=3,T226+Table1[[#This Row],[Total Transactions]],T226)</f>
        <v>0</v>
      </c>
      <c r="U227" s="56"/>
      <c r="V227" s="56">
        <f>Table1[[#This Row],[Total Transactions]]</f>
        <v>0</v>
      </c>
      <c r="W227" s="56"/>
      <c r="X227" s="55">
        <f>Table1[[#This Row],[Total Transactions]]-Table1[[#This Row],[Amount1]]</f>
        <v>0</v>
      </c>
    </row>
    <row r="228" spans="1:24" x14ac:dyDescent="0.2">
      <c r="A228" s="98"/>
      <c r="B228" s="106"/>
      <c r="C228" s="103"/>
      <c r="D228" s="44"/>
      <c r="E228" s="77"/>
      <c r="F228" s="77"/>
      <c r="G228" s="77"/>
      <c r="H228" s="77"/>
      <c r="I228" s="197">
        <f>SUM(Table1[[#This Row],[Donations, Funding etc]:[Sale of Assets]])</f>
        <v>0</v>
      </c>
      <c r="J228" s="200"/>
      <c r="K228" s="200"/>
      <c r="L228" s="200"/>
      <c r="M228" s="200"/>
      <c r="N228" s="200"/>
      <c r="O228" s="112">
        <f>SUM(Table1[[#This Row],[Fundraising-Related]:[Purchase of Assets]])</f>
        <v>0</v>
      </c>
      <c r="P228" s="122">
        <f>Table1[[#This Row],[Total Income]]-Table1[[#This Row],[Total Expenditure]]</f>
        <v>0</v>
      </c>
      <c r="Q228" s="131"/>
      <c r="R228" s="115">
        <f>IF(Q228=1,R227+Table1[[#This Row],[Total Transactions]],R227)</f>
        <v>0</v>
      </c>
      <c r="S228" s="115">
        <f>IF(Q228=2,S227+Table1[[#This Row],[Total Transactions]],S227)</f>
        <v>0</v>
      </c>
      <c r="T228" s="115">
        <f>IF(Q228=3,T227+Table1[[#This Row],[Total Transactions]],T227)</f>
        <v>0</v>
      </c>
      <c r="U228" s="56"/>
      <c r="V228" s="56">
        <f>Table1[[#This Row],[Total Transactions]]</f>
        <v>0</v>
      </c>
      <c r="W228" s="56"/>
      <c r="X228" s="55">
        <f>Table1[[#This Row],[Total Transactions]]-Table1[[#This Row],[Amount1]]</f>
        <v>0</v>
      </c>
    </row>
    <row r="229" spans="1:24" x14ac:dyDescent="0.2">
      <c r="A229" s="98"/>
      <c r="B229" s="106"/>
      <c r="C229" s="103"/>
      <c r="D229" s="44"/>
      <c r="E229" s="77"/>
      <c r="F229" s="77"/>
      <c r="G229" s="77"/>
      <c r="H229" s="77"/>
      <c r="I229" s="197">
        <f>SUM(Table1[[#This Row],[Donations, Funding etc]:[Sale of Assets]])</f>
        <v>0</v>
      </c>
      <c r="J229" s="200"/>
      <c r="K229" s="200"/>
      <c r="L229" s="200"/>
      <c r="M229" s="200"/>
      <c r="N229" s="200"/>
      <c r="O229" s="112">
        <f>SUM(Table1[[#This Row],[Fundraising-Related]:[Purchase of Assets]])</f>
        <v>0</v>
      </c>
      <c r="P229" s="122">
        <f>Table1[[#This Row],[Total Income]]-Table1[[#This Row],[Total Expenditure]]</f>
        <v>0</v>
      </c>
      <c r="Q229" s="131"/>
      <c r="R229" s="115">
        <f>IF(Q229=1,R228+Table1[[#This Row],[Total Transactions]],R228)</f>
        <v>0</v>
      </c>
      <c r="S229" s="115">
        <f>IF(Q229=2,S228+Table1[[#This Row],[Total Transactions]],S228)</f>
        <v>0</v>
      </c>
      <c r="T229" s="115">
        <f>IF(Q229=3,T228+Table1[[#This Row],[Total Transactions]],T228)</f>
        <v>0</v>
      </c>
      <c r="U229" s="56"/>
      <c r="V229" s="56">
        <f>Table1[[#This Row],[Total Transactions]]</f>
        <v>0</v>
      </c>
      <c r="W229" s="56"/>
      <c r="X229" s="55">
        <f>Table1[[#This Row],[Total Transactions]]-Table1[[#This Row],[Amount1]]</f>
        <v>0</v>
      </c>
    </row>
    <row r="230" spans="1:24" x14ac:dyDescent="0.2">
      <c r="A230" s="98"/>
      <c r="B230" s="102"/>
      <c r="C230" s="103"/>
      <c r="D230" s="44"/>
      <c r="E230" s="77"/>
      <c r="F230" s="77"/>
      <c r="G230" s="77"/>
      <c r="H230" s="77"/>
      <c r="I230" s="197">
        <f>SUM(Table1[[#This Row],[Donations, Funding etc]:[Sale of Assets]])</f>
        <v>0</v>
      </c>
      <c r="J230" s="200"/>
      <c r="K230" s="200"/>
      <c r="L230" s="200"/>
      <c r="M230" s="200"/>
      <c r="N230" s="200"/>
      <c r="O230" s="112">
        <f>SUM(Table1[[#This Row],[Fundraising-Related]:[Purchase of Assets]])</f>
        <v>0</v>
      </c>
      <c r="P230" s="122">
        <f>Table1[[#This Row],[Total Income]]-Table1[[#This Row],[Total Expenditure]]</f>
        <v>0</v>
      </c>
      <c r="Q230" s="131"/>
      <c r="R230" s="115">
        <f>IF(Q230=1,R229+Table1[[#This Row],[Total Transactions]],R229)</f>
        <v>0</v>
      </c>
      <c r="S230" s="115">
        <f>IF(Q230=2,S229+Table1[[#This Row],[Total Transactions]],S229)</f>
        <v>0</v>
      </c>
      <c r="T230" s="115">
        <f>IF(Q230=3,T229+Table1[[#This Row],[Total Transactions]],T229)</f>
        <v>0</v>
      </c>
      <c r="U230" s="56"/>
      <c r="V230" s="56">
        <f>Table1[[#This Row],[Total Transactions]]</f>
        <v>0</v>
      </c>
      <c r="W230" s="56"/>
      <c r="X230" s="55">
        <f>Table1[[#This Row],[Total Transactions]]-Table1[[#This Row],[Amount1]]</f>
        <v>0</v>
      </c>
    </row>
    <row r="231" spans="1:24" x14ac:dyDescent="0.2">
      <c r="A231" s="98"/>
      <c r="B231" s="106"/>
      <c r="C231" s="103"/>
      <c r="D231" s="44"/>
      <c r="E231" s="77"/>
      <c r="F231" s="77"/>
      <c r="G231" s="77"/>
      <c r="H231" s="77"/>
      <c r="I231" s="197">
        <f>SUM(Table1[[#This Row],[Donations, Funding etc]:[Sale of Assets]])</f>
        <v>0</v>
      </c>
      <c r="J231" s="200"/>
      <c r="K231" s="200"/>
      <c r="L231" s="200"/>
      <c r="M231" s="200"/>
      <c r="N231" s="200"/>
      <c r="O231" s="112">
        <f>SUM(Table1[[#This Row],[Fundraising-Related]:[Purchase of Assets]])</f>
        <v>0</v>
      </c>
      <c r="P231" s="122">
        <f>Table1[[#This Row],[Total Income]]-Table1[[#This Row],[Total Expenditure]]</f>
        <v>0</v>
      </c>
      <c r="Q231" s="131"/>
      <c r="R231" s="115">
        <f>IF(Q231=1,R230+Table1[[#This Row],[Total Transactions]],R230)</f>
        <v>0</v>
      </c>
      <c r="S231" s="115">
        <f>IF(Q231=2,S230+Table1[[#This Row],[Total Transactions]],S230)</f>
        <v>0</v>
      </c>
      <c r="T231" s="115">
        <f>IF(Q231=3,T230+Table1[[#This Row],[Total Transactions]],T230)</f>
        <v>0</v>
      </c>
      <c r="U231" s="56"/>
      <c r="V231" s="56">
        <f>Table1[[#This Row],[Total Transactions]]</f>
        <v>0</v>
      </c>
      <c r="W231" s="56"/>
      <c r="X231" s="55">
        <f>Table1[[#This Row],[Total Transactions]]-Table1[[#This Row],[Amount1]]</f>
        <v>0</v>
      </c>
    </row>
    <row r="232" spans="1:24" x14ac:dyDescent="0.2">
      <c r="A232" s="98"/>
      <c r="B232" s="106"/>
      <c r="C232" s="103"/>
      <c r="D232" s="44"/>
      <c r="E232" s="77"/>
      <c r="F232" s="77"/>
      <c r="G232" s="77"/>
      <c r="H232" s="77"/>
      <c r="I232" s="197">
        <f>SUM(Table1[[#This Row],[Donations, Funding etc]:[Sale of Assets]])</f>
        <v>0</v>
      </c>
      <c r="J232" s="200"/>
      <c r="K232" s="200"/>
      <c r="L232" s="200"/>
      <c r="M232" s="200"/>
      <c r="N232" s="200"/>
      <c r="O232" s="112">
        <f>SUM(Table1[[#This Row],[Fundraising-Related]:[Purchase of Assets]])</f>
        <v>0</v>
      </c>
      <c r="P232" s="122">
        <f>Table1[[#This Row],[Total Income]]-Table1[[#This Row],[Total Expenditure]]</f>
        <v>0</v>
      </c>
      <c r="Q232" s="131"/>
      <c r="R232" s="115">
        <f>IF(Q232=1,R231+Table1[[#This Row],[Total Transactions]],R231)</f>
        <v>0</v>
      </c>
      <c r="S232" s="115">
        <f>IF(Q232=2,S231+Table1[[#This Row],[Total Transactions]],S231)</f>
        <v>0</v>
      </c>
      <c r="T232" s="115">
        <f>IF(Q232=3,T231+Table1[[#This Row],[Total Transactions]],T231)</f>
        <v>0</v>
      </c>
      <c r="U232" s="56"/>
      <c r="V232" s="56">
        <f>Table1[[#This Row],[Total Transactions]]</f>
        <v>0</v>
      </c>
      <c r="W232" s="56"/>
      <c r="X232" s="55">
        <f>Table1[[#This Row],[Total Transactions]]-Table1[[#This Row],[Amount1]]</f>
        <v>0</v>
      </c>
    </row>
    <row r="233" spans="1:24" x14ac:dyDescent="0.2">
      <c r="A233" s="98"/>
      <c r="B233" s="106"/>
      <c r="C233" s="103"/>
      <c r="D233" s="44"/>
      <c r="E233" s="77"/>
      <c r="F233" s="77"/>
      <c r="G233" s="77"/>
      <c r="H233" s="77"/>
      <c r="I233" s="197">
        <f>SUM(Table1[[#This Row],[Donations, Funding etc]:[Sale of Assets]])</f>
        <v>0</v>
      </c>
      <c r="J233" s="200"/>
      <c r="K233" s="200"/>
      <c r="L233" s="200"/>
      <c r="M233" s="200"/>
      <c r="N233" s="200"/>
      <c r="O233" s="112">
        <f>SUM(Table1[[#This Row],[Fundraising-Related]:[Purchase of Assets]])</f>
        <v>0</v>
      </c>
      <c r="P233" s="122">
        <f>Table1[[#This Row],[Total Income]]-Table1[[#This Row],[Total Expenditure]]</f>
        <v>0</v>
      </c>
      <c r="Q233" s="131"/>
      <c r="R233" s="115">
        <f>IF(Q233=1,R232+Table1[[#This Row],[Total Transactions]],R232)</f>
        <v>0</v>
      </c>
      <c r="S233" s="115">
        <f>IF(Q233=2,S232+Table1[[#This Row],[Total Transactions]],S232)</f>
        <v>0</v>
      </c>
      <c r="T233" s="115">
        <f>IF(Q233=3,T232+Table1[[#This Row],[Total Transactions]],T232)</f>
        <v>0</v>
      </c>
      <c r="U233" s="56"/>
      <c r="V233" s="56">
        <f>Table1[[#This Row],[Total Transactions]]</f>
        <v>0</v>
      </c>
      <c r="W233" s="56"/>
      <c r="X233" s="55">
        <f>Table1[[#This Row],[Total Transactions]]-Table1[[#This Row],[Amount1]]</f>
        <v>0</v>
      </c>
    </row>
    <row r="234" spans="1:24" x14ac:dyDescent="0.2">
      <c r="A234" s="98"/>
      <c r="B234" s="106"/>
      <c r="C234" s="103"/>
      <c r="D234" s="44"/>
      <c r="E234" s="77"/>
      <c r="F234" s="77"/>
      <c r="G234" s="77"/>
      <c r="H234" s="77"/>
      <c r="I234" s="197">
        <f>SUM(Table1[[#This Row],[Donations, Funding etc]:[Sale of Assets]])</f>
        <v>0</v>
      </c>
      <c r="J234" s="200"/>
      <c r="K234" s="200"/>
      <c r="L234" s="200"/>
      <c r="M234" s="200"/>
      <c r="N234" s="200"/>
      <c r="O234" s="112">
        <f>SUM(Table1[[#This Row],[Fundraising-Related]:[Purchase of Assets]])</f>
        <v>0</v>
      </c>
      <c r="P234" s="122">
        <f>Table1[[#This Row],[Total Income]]-Table1[[#This Row],[Total Expenditure]]</f>
        <v>0</v>
      </c>
      <c r="Q234" s="131"/>
      <c r="R234" s="115">
        <f>IF(Q234=1,R233+Table1[[#This Row],[Total Transactions]],R233)</f>
        <v>0</v>
      </c>
      <c r="S234" s="115">
        <f>IF(Q234=2,S233+Table1[[#This Row],[Total Transactions]],S233)</f>
        <v>0</v>
      </c>
      <c r="T234" s="115">
        <f>IF(Q234=3,T233+Table1[[#This Row],[Total Transactions]],T233)</f>
        <v>0</v>
      </c>
      <c r="U234" s="56"/>
      <c r="V234" s="56">
        <f>Table1[[#This Row],[Total Transactions]]</f>
        <v>0</v>
      </c>
      <c r="W234" s="56"/>
      <c r="X234" s="55">
        <f>Table1[[#This Row],[Total Transactions]]-Table1[[#This Row],[Amount1]]</f>
        <v>0</v>
      </c>
    </row>
    <row r="235" spans="1:24" x14ac:dyDescent="0.2">
      <c r="A235" s="98"/>
      <c r="B235" s="102"/>
      <c r="C235" s="103"/>
      <c r="D235" s="44"/>
      <c r="E235" s="77"/>
      <c r="F235" s="77"/>
      <c r="G235" s="77"/>
      <c r="H235" s="77"/>
      <c r="I235" s="197">
        <f>SUM(Table1[[#This Row],[Donations, Funding etc]:[Sale of Assets]])</f>
        <v>0</v>
      </c>
      <c r="J235" s="200"/>
      <c r="K235" s="200"/>
      <c r="L235" s="200"/>
      <c r="M235" s="200"/>
      <c r="N235" s="200"/>
      <c r="O235" s="112">
        <f>SUM(Table1[[#This Row],[Fundraising-Related]:[Purchase of Assets]])</f>
        <v>0</v>
      </c>
      <c r="P235" s="122">
        <f>Table1[[#This Row],[Total Income]]-Table1[[#This Row],[Total Expenditure]]</f>
        <v>0</v>
      </c>
      <c r="Q235" s="131"/>
      <c r="R235" s="115">
        <f>IF(Q235=1,R234+Table1[[#This Row],[Total Transactions]],R234)</f>
        <v>0</v>
      </c>
      <c r="S235" s="115">
        <f>IF(Q235=2,S234+Table1[[#This Row],[Total Transactions]],S234)</f>
        <v>0</v>
      </c>
      <c r="T235" s="115">
        <f>IF(Q235=3,T234+Table1[[#This Row],[Total Transactions]],T234)</f>
        <v>0</v>
      </c>
      <c r="U235" s="56"/>
      <c r="V235" s="56">
        <f>Table1[[#This Row],[Total Transactions]]</f>
        <v>0</v>
      </c>
      <c r="W235" s="56"/>
      <c r="X235" s="55">
        <f>Table1[[#This Row],[Total Transactions]]-Table1[[#This Row],[Amount1]]</f>
        <v>0</v>
      </c>
    </row>
    <row r="236" spans="1:24" x14ac:dyDescent="0.2">
      <c r="A236" s="98"/>
      <c r="B236" s="102"/>
      <c r="C236" s="103"/>
      <c r="D236" s="44"/>
      <c r="E236" s="77"/>
      <c r="F236" s="77"/>
      <c r="G236" s="77"/>
      <c r="H236" s="77"/>
      <c r="I236" s="197">
        <f>SUM(Table1[[#This Row],[Donations, Funding etc]:[Sale of Assets]])</f>
        <v>0</v>
      </c>
      <c r="J236" s="200"/>
      <c r="K236" s="200"/>
      <c r="L236" s="200"/>
      <c r="M236" s="200"/>
      <c r="N236" s="200"/>
      <c r="O236" s="112">
        <f>SUM(Table1[[#This Row],[Fundraising-Related]:[Purchase of Assets]])</f>
        <v>0</v>
      </c>
      <c r="P236" s="122">
        <f>Table1[[#This Row],[Total Income]]-Table1[[#This Row],[Total Expenditure]]</f>
        <v>0</v>
      </c>
      <c r="Q236" s="131"/>
      <c r="R236" s="115">
        <f>IF(Q236=1,R235+Table1[[#This Row],[Total Transactions]],R235)</f>
        <v>0</v>
      </c>
      <c r="S236" s="115">
        <f>IF(Q236=2,S235+Table1[[#This Row],[Total Transactions]],S235)</f>
        <v>0</v>
      </c>
      <c r="T236" s="115">
        <f>IF(Q236=3,T235+Table1[[#This Row],[Total Transactions]],T235)</f>
        <v>0</v>
      </c>
      <c r="U236" s="56"/>
      <c r="V236" s="56">
        <f>Table1[[#This Row],[Total Transactions]]</f>
        <v>0</v>
      </c>
      <c r="W236" s="56"/>
      <c r="X236" s="55">
        <f>Table1[[#This Row],[Total Transactions]]-Table1[[#This Row],[Amount1]]</f>
        <v>0</v>
      </c>
    </row>
    <row r="237" spans="1:24" x14ac:dyDescent="0.2">
      <c r="A237" s="98"/>
      <c r="B237" s="102"/>
      <c r="C237" s="103"/>
      <c r="D237" s="44"/>
      <c r="E237" s="77"/>
      <c r="F237" s="77"/>
      <c r="G237" s="77"/>
      <c r="H237" s="77"/>
      <c r="I237" s="197">
        <f>SUM(Table1[[#This Row],[Donations, Funding etc]:[Sale of Assets]])</f>
        <v>0</v>
      </c>
      <c r="J237" s="200"/>
      <c r="K237" s="200"/>
      <c r="L237" s="200"/>
      <c r="M237" s="200"/>
      <c r="N237" s="200"/>
      <c r="O237" s="112">
        <f>SUM(Table1[[#This Row],[Fundraising-Related]:[Purchase of Assets]])</f>
        <v>0</v>
      </c>
      <c r="P237" s="122">
        <f>Table1[[#This Row],[Total Income]]-Table1[[#This Row],[Total Expenditure]]</f>
        <v>0</v>
      </c>
      <c r="Q237" s="131"/>
      <c r="R237" s="115">
        <f>IF(Q237=1,R236+Table1[[#This Row],[Total Transactions]],R236)</f>
        <v>0</v>
      </c>
      <c r="S237" s="115">
        <f>IF(Q237=2,S236+Table1[[#This Row],[Total Transactions]],S236)</f>
        <v>0</v>
      </c>
      <c r="T237" s="115">
        <f>IF(Q237=3,T236+Table1[[#This Row],[Total Transactions]],T236)</f>
        <v>0</v>
      </c>
      <c r="U237" s="56"/>
      <c r="V237" s="56">
        <f>Table1[[#This Row],[Total Transactions]]</f>
        <v>0</v>
      </c>
      <c r="W237" s="56"/>
      <c r="X237" s="55">
        <f>Table1[[#This Row],[Total Transactions]]-Table1[[#This Row],[Amount1]]</f>
        <v>0</v>
      </c>
    </row>
    <row r="238" spans="1:24" x14ac:dyDescent="0.2">
      <c r="A238" s="98"/>
      <c r="B238" s="102"/>
      <c r="C238" s="103"/>
      <c r="D238" s="44"/>
      <c r="E238" s="77"/>
      <c r="F238" s="77"/>
      <c r="G238" s="77"/>
      <c r="H238" s="77"/>
      <c r="I238" s="197">
        <f>SUM(Table1[[#This Row],[Donations, Funding etc]:[Sale of Assets]])</f>
        <v>0</v>
      </c>
      <c r="J238" s="200"/>
      <c r="K238" s="200"/>
      <c r="L238" s="200"/>
      <c r="M238" s="200"/>
      <c r="N238" s="200"/>
      <c r="O238" s="112">
        <f>SUM(Table1[[#This Row],[Fundraising-Related]:[Purchase of Assets]])</f>
        <v>0</v>
      </c>
      <c r="P238" s="122">
        <f>Table1[[#This Row],[Total Income]]-Table1[[#This Row],[Total Expenditure]]</f>
        <v>0</v>
      </c>
      <c r="Q238" s="131"/>
      <c r="R238" s="115">
        <f>IF(Q238=1,R237+Table1[[#This Row],[Total Transactions]],R237)</f>
        <v>0</v>
      </c>
      <c r="S238" s="115">
        <f>IF(Q238=2,S237+Table1[[#This Row],[Total Transactions]],S237)</f>
        <v>0</v>
      </c>
      <c r="T238" s="115">
        <f>IF(Q238=3,T237+Table1[[#This Row],[Total Transactions]],T237)</f>
        <v>0</v>
      </c>
      <c r="U238" s="56"/>
      <c r="V238" s="56">
        <f>Table1[[#This Row],[Total Transactions]]</f>
        <v>0</v>
      </c>
      <c r="W238" s="56"/>
      <c r="X238" s="55">
        <f>Table1[[#This Row],[Total Transactions]]-Table1[[#This Row],[Amount1]]</f>
        <v>0</v>
      </c>
    </row>
    <row r="239" spans="1:24" x14ac:dyDescent="0.2">
      <c r="A239" s="98"/>
      <c r="B239" s="106"/>
      <c r="C239" s="103"/>
      <c r="D239" s="44"/>
      <c r="E239" s="77"/>
      <c r="F239" s="77"/>
      <c r="G239" s="77"/>
      <c r="H239" s="77"/>
      <c r="I239" s="197">
        <f>SUM(Table1[[#This Row],[Donations, Funding etc]:[Sale of Assets]])</f>
        <v>0</v>
      </c>
      <c r="J239" s="200"/>
      <c r="K239" s="200"/>
      <c r="L239" s="200"/>
      <c r="M239" s="200"/>
      <c r="N239" s="200"/>
      <c r="O239" s="112">
        <f>SUM(Table1[[#This Row],[Fundraising-Related]:[Purchase of Assets]])</f>
        <v>0</v>
      </c>
      <c r="P239" s="122">
        <f>Table1[[#This Row],[Total Income]]-Table1[[#This Row],[Total Expenditure]]</f>
        <v>0</v>
      </c>
      <c r="Q239" s="131"/>
      <c r="R239" s="115">
        <f>IF(Q239=1,R238+Table1[[#This Row],[Total Transactions]],R238)</f>
        <v>0</v>
      </c>
      <c r="S239" s="115">
        <f>IF(Q239=2,S238+Table1[[#This Row],[Total Transactions]],S238)</f>
        <v>0</v>
      </c>
      <c r="T239" s="115">
        <f>IF(Q239=3,T238+Table1[[#This Row],[Total Transactions]],T238)</f>
        <v>0</v>
      </c>
      <c r="U239" s="56"/>
      <c r="V239" s="56">
        <f>Table1[[#This Row],[Total Transactions]]</f>
        <v>0</v>
      </c>
      <c r="W239" s="56"/>
      <c r="X239" s="55">
        <f>Table1[[#This Row],[Total Transactions]]-Table1[[#This Row],[Amount1]]</f>
        <v>0</v>
      </c>
    </row>
    <row r="240" spans="1:24" x14ac:dyDescent="0.2">
      <c r="A240" s="98"/>
      <c r="B240" s="102"/>
      <c r="C240" s="103"/>
      <c r="D240" s="44"/>
      <c r="E240" s="77"/>
      <c r="F240" s="77"/>
      <c r="G240" s="77"/>
      <c r="H240" s="77"/>
      <c r="I240" s="197">
        <f>SUM(Table1[[#This Row],[Donations, Funding etc]:[Sale of Assets]])</f>
        <v>0</v>
      </c>
      <c r="J240" s="200"/>
      <c r="K240" s="200"/>
      <c r="L240" s="200"/>
      <c r="M240" s="200"/>
      <c r="N240" s="200"/>
      <c r="O240" s="112">
        <f>SUM(Table1[[#This Row],[Fundraising-Related]:[Purchase of Assets]])</f>
        <v>0</v>
      </c>
      <c r="P240" s="122">
        <f>Table1[[#This Row],[Total Income]]-Table1[[#This Row],[Total Expenditure]]</f>
        <v>0</v>
      </c>
      <c r="Q240" s="131"/>
      <c r="R240" s="115">
        <f>IF(Q240=1,R239+Table1[[#This Row],[Total Transactions]],R239)</f>
        <v>0</v>
      </c>
      <c r="S240" s="115">
        <f>IF(Q240=2,S239+Table1[[#This Row],[Total Transactions]],S239)</f>
        <v>0</v>
      </c>
      <c r="T240" s="115">
        <f>IF(Q240=3,T239+Table1[[#This Row],[Total Transactions]],T239)</f>
        <v>0</v>
      </c>
      <c r="U240" s="56"/>
      <c r="V240" s="56">
        <f>Table1[[#This Row],[Total Transactions]]</f>
        <v>0</v>
      </c>
      <c r="W240" s="56"/>
      <c r="X240" s="55">
        <f>Table1[[#This Row],[Total Transactions]]-Table1[[#This Row],[Amount1]]</f>
        <v>0</v>
      </c>
    </row>
    <row r="241" spans="1:24" x14ac:dyDescent="0.2">
      <c r="A241" s="98"/>
      <c r="B241" s="106"/>
      <c r="C241" s="103"/>
      <c r="D241" s="44"/>
      <c r="E241" s="77"/>
      <c r="F241" s="77"/>
      <c r="G241" s="77"/>
      <c r="H241" s="77"/>
      <c r="I241" s="197">
        <f>SUM(Table1[[#This Row],[Donations, Funding etc]:[Sale of Assets]])</f>
        <v>0</v>
      </c>
      <c r="J241" s="200"/>
      <c r="K241" s="200"/>
      <c r="L241" s="200"/>
      <c r="M241" s="200"/>
      <c r="N241" s="200"/>
      <c r="O241" s="112">
        <f>SUM(Table1[[#This Row],[Fundraising-Related]:[Purchase of Assets]])</f>
        <v>0</v>
      </c>
      <c r="P241" s="122">
        <f>Table1[[#This Row],[Total Income]]-Table1[[#This Row],[Total Expenditure]]</f>
        <v>0</v>
      </c>
      <c r="Q241" s="131"/>
      <c r="R241" s="115">
        <f>IF(Q241=1,R240+Table1[[#This Row],[Total Transactions]],R240)</f>
        <v>0</v>
      </c>
      <c r="S241" s="115">
        <f>IF(Q241=2,S240+Table1[[#This Row],[Total Transactions]],S240)</f>
        <v>0</v>
      </c>
      <c r="T241" s="115">
        <f>IF(Q241=3,T240+Table1[[#This Row],[Total Transactions]],T240)</f>
        <v>0</v>
      </c>
      <c r="U241" s="56"/>
      <c r="V241" s="56">
        <f>Table1[[#This Row],[Total Transactions]]</f>
        <v>0</v>
      </c>
      <c r="W241" s="56"/>
      <c r="X241" s="55">
        <f>Table1[[#This Row],[Total Transactions]]-Table1[[#This Row],[Amount1]]</f>
        <v>0</v>
      </c>
    </row>
    <row r="242" spans="1:24" x14ac:dyDescent="0.2">
      <c r="A242" s="98"/>
      <c r="B242" s="106"/>
      <c r="C242" s="103"/>
      <c r="D242" s="44"/>
      <c r="E242" s="77"/>
      <c r="F242" s="77"/>
      <c r="G242" s="77"/>
      <c r="H242" s="77"/>
      <c r="I242" s="197">
        <f>SUM(Table1[[#This Row],[Donations, Funding etc]:[Sale of Assets]])</f>
        <v>0</v>
      </c>
      <c r="J242" s="200"/>
      <c r="K242" s="200"/>
      <c r="L242" s="200"/>
      <c r="M242" s="200"/>
      <c r="N242" s="200"/>
      <c r="O242" s="112">
        <f>SUM(Table1[[#This Row],[Fundraising-Related]:[Purchase of Assets]])</f>
        <v>0</v>
      </c>
      <c r="P242" s="122">
        <f>Table1[[#This Row],[Total Income]]-Table1[[#This Row],[Total Expenditure]]</f>
        <v>0</v>
      </c>
      <c r="Q242" s="131"/>
      <c r="R242" s="115">
        <f>IF(Q242=1,R241+Table1[[#This Row],[Total Transactions]],R241)</f>
        <v>0</v>
      </c>
      <c r="S242" s="115">
        <f>IF(Q242=2,S241+Table1[[#This Row],[Total Transactions]],S241)</f>
        <v>0</v>
      </c>
      <c r="T242" s="115">
        <f>IF(Q242=3,T241+Table1[[#This Row],[Total Transactions]],T241)</f>
        <v>0</v>
      </c>
      <c r="U242" s="56"/>
      <c r="V242" s="56">
        <f>Table1[[#This Row],[Total Transactions]]</f>
        <v>0</v>
      </c>
      <c r="W242" s="56"/>
      <c r="X242" s="55">
        <f>Table1[[#This Row],[Total Transactions]]-Table1[[#This Row],[Amount1]]</f>
        <v>0</v>
      </c>
    </row>
    <row r="243" spans="1:24" x14ac:dyDescent="0.2">
      <c r="A243" s="98"/>
      <c r="B243" s="106"/>
      <c r="C243" s="103"/>
      <c r="D243" s="44"/>
      <c r="E243" s="77"/>
      <c r="F243" s="77"/>
      <c r="G243" s="77"/>
      <c r="H243" s="77"/>
      <c r="I243" s="197">
        <f>SUM(Table1[[#This Row],[Donations, Funding etc]:[Sale of Assets]])</f>
        <v>0</v>
      </c>
      <c r="J243" s="200"/>
      <c r="K243" s="200"/>
      <c r="L243" s="200"/>
      <c r="M243" s="200"/>
      <c r="N243" s="200"/>
      <c r="O243" s="112">
        <f>SUM(Table1[[#This Row],[Fundraising-Related]:[Purchase of Assets]])</f>
        <v>0</v>
      </c>
      <c r="P243" s="122">
        <f>Table1[[#This Row],[Total Income]]-Table1[[#This Row],[Total Expenditure]]</f>
        <v>0</v>
      </c>
      <c r="Q243" s="131"/>
      <c r="R243" s="115">
        <f>IF(Q243=1,R242+Table1[[#This Row],[Total Transactions]],R242)</f>
        <v>0</v>
      </c>
      <c r="S243" s="115">
        <f>IF(Q243=2,S242+Table1[[#This Row],[Total Transactions]],S242)</f>
        <v>0</v>
      </c>
      <c r="T243" s="115">
        <f>IF(Q243=3,T242+Table1[[#This Row],[Total Transactions]],T242)</f>
        <v>0</v>
      </c>
      <c r="U243" s="56"/>
      <c r="V243" s="56">
        <f>Table1[[#This Row],[Total Transactions]]</f>
        <v>0</v>
      </c>
      <c r="W243" s="56"/>
      <c r="X243" s="55">
        <f>Table1[[#This Row],[Total Transactions]]-Table1[[#This Row],[Amount1]]</f>
        <v>0</v>
      </c>
    </row>
    <row r="244" spans="1:24" x14ac:dyDescent="0.2">
      <c r="A244" s="98"/>
      <c r="B244" s="106"/>
      <c r="C244" s="103"/>
      <c r="D244" s="44"/>
      <c r="E244" s="77"/>
      <c r="F244" s="77"/>
      <c r="G244" s="77"/>
      <c r="H244" s="77"/>
      <c r="I244" s="197">
        <f>SUM(Table1[[#This Row],[Donations, Funding etc]:[Sale of Assets]])</f>
        <v>0</v>
      </c>
      <c r="J244" s="200"/>
      <c r="K244" s="200"/>
      <c r="L244" s="200"/>
      <c r="M244" s="200"/>
      <c r="N244" s="200"/>
      <c r="O244" s="112">
        <f>SUM(Table1[[#This Row],[Fundraising-Related]:[Purchase of Assets]])</f>
        <v>0</v>
      </c>
      <c r="P244" s="122">
        <f>Table1[[#This Row],[Total Income]]-Table1[[#This Row],[Total Expenditure]]</f>
        <v>0</v>
      </c>
      <c r="Q244" s="131"/>
      <c r="R244" s="115">
        <f>IF(Q244=1,R243+Table1[[#This Row],[Total Transactions]],R243)</f>
        <v>0</v>
      </c>
      <c r="S244" s="115">
        <f>IF(Q244=2,S243+Table1[[#This Row],[Total Transactions]],S243)</f>
        <v>0</v>
      </c>
      <c r="T244" s="115">
        <f>IF(Q244=3,T243+Table1[[#This Row],[Total Transactions]],T243)</f>
        <v>0</v>
      </c>
      <c r="U244" s="56"/>
      <c r="V244" s="56">
        <f>Table1[[#This Row],[Total Transactions]]</f>
        <v>0</v>
      </c>
      <c r="W244" s="56"/>
      <c r="X244" s="55">
        <f>Table1[[#This Row],[Total Transactions]]-Table1[[#This Row],[Amount1]]</f>
        <v>0</v>
      </c>
    </row>
    <row r="245" spans="1:24" x14ac:dyDescent="0.2">
      <c r="A245" s="98"/>
      <c r="B245" s="102"/>
      <c r="C245" s="103"/>
      <c r="D245" s="44"/>
      <c r="E245" s="77"/>
      <c r="F245" s="77"/>
      <c r="G245" s="77"/>
      <c r="H245" s="77"/>
      <c r="I245" s="197">
        <f>SUM(Table1[[#This Row],[Donations, Funding etc]:[Sale of Assets]])</f>
        <v>0</v>
      </c>
      <c r="J245" s="200"/>
      <c r="K245" s="200"/>
      <c r="L245" s="200"/>
      <c r="M245" s="200"/>
      <c r="N245" s="200"/>
      <c r="O245" s="112">
        <f>SUM(Table1[[#This Row],[Fundraising-Related]:[Purchase of Assets]])</f>
        <v>0</v>
      </c>
      <c r="P245" s="122">
        <f>Table1[[#This Row],[Total Income]]-Table1[[#This Row],[Total Expenditure]]</f>
        <v>0</v>
      </c>
      <c r="Q245" s="131"/>
      <c r="R245" s="115">
        <f>IF(Q245=1,R244+Table1[[#This Row],[Total Transactions]],R244)</f>
        <v>0</v>
      </c>
      <c r="S245" s="115">
        <f>IF(Q245=2,S244+Table1[[#This Row],[Total Transactions]],S244)</f>
        <v>0</v>
      </c>
      <c r="T245" s="115">
        <f>IF(Q245=3,T244+Table1[[#This Row],[Total Transactions]],T244)</f>
        <v>0</v>
      </c>
      <c r="U245" s="56"/>
      <c r="V245" s="56">
        <f>Table1[[#This Row],[Total Transactions]]</f>
        <v>0</v>
      </c>
      <c r="W245" s="56"/>
      <c r="X245" s="55">
        <f>Table1[[#This Row],[Total Transactions]]-Table1[[#This Row],[Amount1]]</f>
        <v>0</v>
      </c>
    </row>
    <row r="246" spans="1:24" x14ac:dyDescent="0.2">
      <c r="A246" s="98"/>
      <c r="B246" s="99"/>
      <c r="C246" s="100"/>
      <c r="D246" s="43"/>
      <c r="E246" s="77"/>
      <c r="F246" s="77"/>
      <c r="G246" s="77"/>
      <c r="H246" s="77"/>
      <c r="I246" s="130">
        <f>SUM(Table1[[#This Row],[Donations, Funding etc]:[Sale of Assets]])</f>
        <v>0</v>
      </c>
      <c r="J246" s="200"/>
      <c r="K246" s="200"/>
      <c r="L246" s="200"/>
      <c r="M246" s="200"/>
      <c r="N246" s="200"/>
      <c r="O246" s="112">
        <f>SUM(Table1[[#This Row],[Fundraising-Related]:[Purchase of Assets]])</f>
        <v>0</v>
      </c>
      <c r="P246" s="121">
        <f>Table1[[#This Row],[Total Income]]-Table1[[#This Row],[Total Expenditure]]</f>
        <v>0</v>
      </c>
      <c r="Q246" s="131"/>
      <c r="R246" s="115">
        <f>IF(Q246=1,R245+Table1[[#This Row],[Total Transactions]],R245)</f>
        <v>0</v>
      </c>
      <c r="S246" s="115">
        <f>IF(Q246=2,S245+Table1[[#This Row],[Total Transactions]],S245)</f>
        <v>0</v>
      </c>
      <c r="T246" s="115">
        <f>IF(Q246=3,T245+Table1[[#This Row],[Total Transactions]],T245)</f>
        <v>0</v>
      </c>
      <c r="U246" s="56"/>
      <c r="V246" s="56">
        <f>Table1[[#This Row],[Total Transactions]]</f>
        <v>0</v>
      </c>
      <c r="W246" s="56"/>
      <c r="X246" s="55">
        <f>Table1[[#This Row],[Total Transactions]]-Table1[[#This Row],[Amount1]]</f>
        <v>0</v>
      </c>
    </row>
    <row r="247" spans="1:24" x14ac:dyDescent="0.2">
      <c r="A247" s="98"/>
      <c r="B247" s="99"/>
      <c r="C247" s="100"/>
      <c r="D247" s="43"/>
      <c r="E247" s="77"/>
      <c r="F247" s="77"/>
      <c r="G247" s="77"/>
      <c r="H247" s="77"/>
      <c r="I247" s="130">
        <f>SUM(Table1[[#This Row],[Donations, Funding etc]:[Sale of Assets]])</f>
        <v>0</v>
      </c>
      <c r="J247" s="200"/>
      <c r="K247" s="200"/>
      <c r="L247" s="200"/>
      <c r="M247" s="200"/>
      <c r="N247" s="200"/>
      <c r="O247" s="112">
        <f>SUM(Table1[[#This Row],[Fundraising-Related]:[Purchase of Assets]])</f>
        <v>0</v>
      </c>
      <c r="P247" s="121">
        <f>Table1[[#This Row],[Total Income]]-Table1[[#This Row],[Total Expenditure]]</f>
        <v>0</v>
      </c>
      <c r="Q247" s="131"/>
      <c r="R247" s="115">
        <f>IF(Q247=1,R246+Table1[[#This Row],[Total Transactions]],R246)</f>
        <v>0</v>
      </c>
      <c r="S247" s="115">
        <f>IF(Q247=2,S246+Table1[[#This Row],[Total Transactions]],S246)</f>
        <v>0</v>
      </c>
      <c r="T247" s="115">
        <f>IF(Q247=3,T246+Table1[[#This Row],[Total Transactions]],T246)</f>
        <v>0</v>
      </c>
      <c r="U247" s="56"/>
      <c r="V247" s="56">
        <f>Table1[[#This Row],[Total Transactions]]</f>
        <v>0</v>
      </c>
      <c r="W247" s="56"/>
      <c r="X247" s="55">
        <f>Table1[[#This Row],[Total Transactions]]-Table1[[#This Row],[Amount1]]</f>
        <v>0</v>
      </c>
    </row>
    <row r="248" spans="1:24" x14ac:dyDescent="0.2">
      <c r="A248" s="98"/>
      <c r="B248" s="99"/>
      <c r="C248" s="100"/>
      <c r="D248" s="43"/>
      <c r="E248" s="77"/>
      <c r="F248" s="77"/>
      <c r="G248" s="77"/>
      <c r="H248" s="77"/>
      <c r="I248" s="130">
        <f>SUM(Table1[[#This Row],[Donations, Funding etc]:[Sale of Assets]])</f>
        <v>0</v>
      </c>
      <c r="J248" s="200"/>
      <c r="K248" s="200"/>
      <c r="L248" s="200"/>
      <c r="M248" s="200"/>
      <c r="N248" s="200"/>
      <c r="O248" s="112">
        <f>SUM(Table1[[#This Row],[Fundraising-Related]:[Purchase of Assets]])</f>
        <v>0</v>
      </c>
      <c r="P248" s="121">
        <f>Table1[[#This Row],[Total Income]]-Table1[[#This Row],[Total Expenditure]]</f>
        <v>0</v>
      </c>
      <c r="Q248" s="131"/>
      <c r="R248" s="115">
        <f>IF(Q248=1,R247+Table1[[#This Row],[Total Transactions]],R247)</f>
        <v>0</v>
      </c>
      <c r="S248" s="115">
        <f>IF(Q248=2,S247+Table1[[#This Row],[Total Transactions]],S247)</f>
        <v>0</v>
      </c>
      <c r="T248" s="115">
        <f>IF(Q248=3,T247+Table1[[#This Row],[Total Transactions]],T247)</f>
        <v>0</v>
      </c>
      <c r="U248" s="56"/>
      <c r="V248" s="56">
        <f>Table1[[#This Row],[Total Transactions]]</f>
        <v>0</v>
      </c>
      <c r="W248" s="56"/>
      <c r="X248" s="55">
        <f>Table1[[#This Row],[Total Transactions]]-Table1[[#This Row],[Amount1]]</f>
        <v>0</v>
      </c>
    </row>
    <row r="249" spans="1:24" x14ac:dyDescent="0.2">
      <c r="A249" s="98"/>
      <c r="B249" s="99"/>
      <c r="C249" s="100"/>
      <c r="D249" s="43"/>
      <c r="E249" s="77"/>
      <c r="F249" s="77"/>
      <c r="G249" s="77"/>
      <c r="H249" s="77"/>
      <c r="I249" s="130">
        <f>SUM(Table1[[#This Row],[Donations, Funding etc]:[Sale of Assets]])</f>
        <v>0</v>
      </c>
      <c r="J249" s="200"/>
      <c r="K249" s="200"/>
      <c r="L249" s="200"/>
      <c r="M249" s="200"/>
      <c r="N249" s="200"/>
      <c r="O249" s="112">
        <f>SUM(Table1[[#This Row],[Fundraising-Related]:[Purchase of Assets]])</f>
        <v>0</v>
      </c>
      <c r="P249" s="121">
        <f>Table1[[#This Row],[Total Income]]-Table1[[#This Row],[Total Expenditure]]</f>
        <v>0</v>
      </c>
      <c r="Q249" s="131"/>
      <c r="R249" s="115">
        <f>IF(Q249=1,R248+Table1[[#This Row],[Total Transactions]],R248)</f>
        <v>0</v>
      </c>
      <c r="S249" s="115">
        <f>IF(Q249=2,S248+Table1[[#This Row],[Total Transactions]],S248)</f>
        <v>0</v>
      </c>
      <c r="T249" s="115">
        <f>IF(Q249=3,T248+Table1[[#This Row],[Total Transactions]],T248)</f>
        <v>0</v>
      </c>
      <c r="U249" s="56"/>
      <c r="V249" s="56">
        <f>Table1[[#This Row],[Total Transactions]]</f>
        <v>0</v>
      </c>
      <c r="W249" s="56"/>
      <c r="X249" s="55">
        <f>Table1[[#This Row],[Total Transactions]]-Table1[[#This Row],[Amount1]]</f>
        <v>0</v>
      </c>
    </row>
    <row r="250" spans="1:24" x14ac:dyDescent="0.2">
      <c r="A250" s="98"/>
      <c r="B250" s="99"/>
      <c r="C250" s="100"/>
      <c r="D250" s="43"/>
      <c r="E250" s="77"/>
      <c r="F250" s="77"/>
      <c r="G250" s="77"/>
      <c r="H250" s="77"/>
      <c r="I250" s="130">
        <f>SUM(Table1[[#This Row],[Donations, Funding etc]:[Sale of Assets]])</f>
        <v>0</v>
      </c>
      <c r="J250" s="200"/>
      <c r="K250" s="200"/>
      <c r="L250" s="200"/>
      <c r="M250" s="200"/>
      <c r="N250" s="200"/>
      <c r="O250" s="112">
        <f>SUM(Table1[[#This Row],[Fundraising-Related]:[Purchase of Assets]])</f>
        <v>0</v>
      </c>
      <c r="P250" s="121">
        <f>Table1[[#This Row],[Total Income]]-Table1[[#This Row],[Total Expenditure]]</f>
        <v>0</v>
      </c>
      <c r="Q250" s="131"/>
      <c r="R250" s="115">
        <f>IF(Q250=1,R249+Table1[[#This Row],[Total Transactions]],R249)</f>
        <v>0</v>
      </c>
      <c r="S250" s="115">
        <f>IF(Q250=2,S249+Table1[[#This Row],[Total Transactions]],S249)</f>
        <v>0</v>
      </c>
      <c r="T250" s="115">
        <f>IF(Q250=3,T249+Table1[[#This Row],[Total Transactions]],T249)</f>
        <v>0</v>
      </c>
      <c r="U250" s="56"/>
      <c r="V250" s="56">
        <f>Table1[[#This Row],[Total Transactions]]</f>
        <v>0</v>
      </c>
      <c r="W250" s="56"/>
      <c r="X250" s="55">
        <f>Table1[[#This Row],[Total Transactions]]-Table1[[#This Row],[Amount1]]</f>
        <v>0</v>
      </c>
    </row>
    <row r="251" spans="1:24" x14ac:dyDescent="0.2">
      <c r="A251" s="98"/>
      <c r="B251" s="99"/>
      <c r="C251" s="100"/>
      <c r="D251" s="43"/>
      <c r="E251" s="77"/>
      <c r="F251" s="77"/>
      <c r="G251" s="77"/>
      <c r="H251" s="77"/>
      <c r="I251" s="130">
        <f>SUM(Table1[[#This Row],[Donations, Funding etc]:[Sale of Assets]])</f>
        <v>0</v>
      </c>
      <c r="J251" s="200"/>
      <c r="K251" s="200"/>
      <c r="L251" s="200"/>
      <c r="M251" s="200"/>
      <c r="N251" s="200"/>
      <c r="O251" s="112">
        <f>SUM(Table1[[#This Row],[Fundraising-Related]:[Purchase of Assets]])</f>
        <v>0</v>
      </c>
      <c r="P251" s="121">
        <f>Table1[[#This Row],[Total Income]]-Table1[[#This Row],[Total Expenditure]]</f>
        <v>0</v>
      </c>
      <c r="Q251" s="131"/>
      <c r="R251" s="115">
        <f>IF(Q251=1,R250+Table1[[#This Row],[Total Transactions]],R250)</f>
        <v>0</v>
      </c>
      <c r="S251" s="115">
        <f>IF(Q251=2,S250+Table1[[#This Row],[Total Transactions]],S250)</f>
        <v>0</v>
      </c>
      <c r="T251" s="115">
        <f>IF(Q251=3,T250+Table1[[#This Row],[Total Transactions]],T250)</f>
        <v>0</v>
      </c>
      <c r="U251" s="56"/>
      <c r="V251" s="56">
        <f>Table1[[#This Row],[Total Transactions]]</f>
        <v>0</v>
      </c>
      <c r="W251" s="56"/>
      <c r="X251" s="55">
        <f>Table1[[#This Row],[Total Transactions]]-Table1[[#This Row],[Amount1]]</f>
        <v>0</v>
      </c>
    </row>
    <row r="252" spans="1:24" x14ac:dyDescent="0.2">
      <c r="A252" s="98"/>
      <c r="B252" s="99"/>
      <c r="C252" s="100"/>
      <c r="D252" s="43"/>
      <c r="E252" s="77"/>
      <c r="F252" s="77"/>
      <c r="G252" s="77"/>
      <c r="H252" s="77"/>
      <c r="I252" s="130">
        <f>SUM(Table1[[#This Row],[Donations, Funding etc]:[Sale of Assets]])</f>
        <v>0</v>
      </c>
      <c r="J252" s="200"/>
      <c r="K252" s="200"/>
      <c r="L252" s="200"/>
      <c r="M252" s="200"/>
      <c r="N252" s="200"/>
      <c r="O252" s="112">
        <f>SUM(Table1[[#This Row],[Fundraising-Related]:[Purchase of Assets]])</f>
        <v>0</v>
      </c>
      <c r="P252" s="121">
        <f>Table1[[#This Row],[Total Income]]-Table1[[#This Row],[Total Expenditure]]</f>
        <v>0</v>
      </c>
      <c r="Q252" s="131"/>
      <c r="R252" s="115">
        <f>IF(Q252=1,R251+Table1[[#This Row],[Total Transactions]],R251)</f>
        <v>0</v>
      </c>
      <c r="S252" s="115">
        <f>IF(Q252=2,S251+Table1[[#This Row],[Total Transactions]],S251)</f>
        <v>0</v>
      </c>
      <c r="T252" s="115">
        <f>IF(Q252=3,T251+Table1[[#This Row],[Total Transactions]],T251)</f>
        <v>0</v>
      </c>
      <c r="U252" s="56"/>
      <c r="V252" s="56">
        <f>Table1[[#This Row],[Total Transactions]]</f>
        <v>0</v>
      </c>
      <c r="W252" s="56"/>
      <c r="X252" s="55">
        <f>Table1[[#This Row],[Total Transactions]]-Table1[[#This Row],[Amount1]]</f>
        <v>0</v>
      </c>
    </row>
    <row r="253" spans="1:24" x14ac:dyDescent="0.2">
      <c r="A253" s="98"/>
      <c r="B253" s="99"/>
      <c r="C253" s="100"/>
      <c r="D253" s="43"/>
      <c r="E253" s="77"/>
      <c r="F253" s="77"/>
      <c r="G253" s="77"/>
      <c r="H253" s="77"/>
      <c r="I253" s="130">
        <f>SUM(Table1[[#This Row],[Donations, Funding etc]:[Sale of Assets]])</f>
        <v>0</v>
      </c>
      <c r="J253" s="200"/>
      <c r="K253" s="200"/>
      <c r="L253" s="200"/>
      <c r="M253" s="200"/>
      <c r="N253" s="200"/>
      <c r="O253" s="112">
        <f>SUM(Table1[[#This Row],[Fundraising-Related]:[Purchase of Assets]])</f>
        <v>0</v>
      </c>
      <c r="P253" s="121">
        <f>Table1[[#This Row],[Total Income]]-Table1[[#This Row],[Total Expenditure]]</f>
        <v>0</v>
      </c>
      <c r="Q253" s="131"/>
      <c r="R253" s="115">
        <f>IF(Q253=1,R252+Table1[[#This Row],[Total Transactions]],R252)</f>
        <v>0</v>
      </c>
      <c r="S253" s="115">
        <f>IF(Q253=2,S252+Table1[[#This Row],[Total Transactions]],S252)</f>
        <v>0</v>
      </c>
      <c r="T253" s="115">
        <f>IF(Q253=3,T252+Table1[[#This Row],[Total Transactions]],T252)</f>
        <v>0</v>
      </c>
      <c r="U253" s="56"/>
      <c r="V253" s="56">
        <f>Table1[[#This Row],[Total Transactions]]</f>
        <v>0</v>
      </c>
      <c r="W253" s="56"/>
      <c r="X253" s="55">
        <f>Table1[[#This Row],[Total Transactions]]-Table1[[#This Row],[Amount1]]</f>
        <v>0</v>
      </c>
    </row>
    <row r="254" spans="1:24" x14ac:dyDescent="0.2">
      <c r="A254" s="98"/>
      <c r="B254" s="99"/>
      <c r="C254" s="100"/>
      <c r="D254" s="43"/>
      <c r="E254" s="77"/>
      <c r="F254" s="77"/>
      <c r="G254" s="77"/>
      <c r="H254" s="77"/>
      <c r="I254" s="130">
        <f>SUM(Table1[[#This Row],[Donations, Funding etc]:[Sale of Assets]])</f>
        <v>0</v>
      </c>
      <c r="J254" s="200"/>
      <c r="K254" s="200"/>
      <c r="L254" s="200"/>
      <c r="M254" s="200"/>
      <c r="N254" s="200"/>
      <c r="O254" s="112">
        <f>SUM(Table1[[#This Row],[Fundraising-Related]:[Purchase of Assets]])</f>
        <v>0</v>
      </c>
      <c r="P254" s="121">
        <f>Table1[[#This Row],[Total Income]]-Table1[[#This Row],[Total Expenditure]]</f>
        <v>0</v>
      </c>
      <c r="Q254" s="131"/>
      <c r="R254" s="115">
        <f>IF(Q254=1,R253+Table1[[#This Row],[Total Transactions]],R253)</f>
        <v>0</v>
      </c>
      <c r="S254" s="115">
        <f>IF(Q254=2,S253+Table1[[#This Row],[Total Transactions]],S253)</f>
        <v>0</v>
      </c>
      <c r="T254" s="115">
        <f>IF(Q254=3,T253+Table1[[#This Row],[Total Transactions]],T253)</f>
        <v>0</v>
      </c>
      <c r="U254" s="56"/>
      <c r="V254" s="56">
        <f>Table1[[#This Row],[Total Transactions]]</f>
        <v>0</v>
      </c>
      <c r="W254" s="56"/>
      <c r="X254" s="55">
        <f>Table1[[#This Row],[Total Transactions]]-Table1[[#This Row],[Amount1]]</f>
        <v>0</v>
      </c>
    </row>
    <row r="255" spans="1:24" x14ac:dyDescent="0.2">
      <c r="A255" s="98"/>
      <c r="B255" s="99"/>
      <c r="C255" s="100"/>
      <c r="D255" s="43"/>
      <c r="E255" s="77"/>
      <c r="F255" s="77"/>
      <c r="G255" s="77"/>
      <c r="H255" s="77"/>
      <c r="I255" s="130">
        <f>SUM(Table1[[#This Row],[Donations, Funding etc]:[Sale of Assets]])</f>
        <v>0</v>
      </c>
      <c r="J255" s="200"/>
      <c r="K255" s="200"/>
      <c r="L255" s="200"/>
      <c r="M255" s="200"/>
      <c r="N255" s="200"/>
      <c r="O255" s="112">
        <f>SUM(Table1[[#This Row],[Fundraising-Related]:[Purchase of Assets]])</f>
        <v>0</v>
      </c>
      <c r="P255" s="121">
        <f>Table1[[#This Row],[Total Income]]-Table1[[#This Row],[Total Expenditure]]</f>
        <v>0</v>
      </c>
      <c r="Q255" s="131"/>
      <c r="R255" s="115">
        <f>IF(Q255=1,R254+Table1[[#This Row],[Total Transactions]],R254)</f>
        <v>0</v>
      </c>
      <c r="S255" s="115">
        <f>IF(Q255=2,S254+Table1[[#This Row],[Total Transactions]],S254)</f>
        <v>0</v>
      </c>
      <c r="T255" s="115">
        <f>IF(Q255=3,T254+Table1[[#This Row],[Total Transactions]],T254)</f>
        <v>0</v>
      </c>
      <c r="U255" s="56"/>
      <c r="V255" s="56">
        <f>Table1[[#This Row],[Total Transactions]]</f>
        <v>0</v>
      </c>
      <c r="W255" s="56"/>
      <c r="X255" s="55">
        <f>Table1[[#This Row],[Total Transactions]]-Table1[[#This Row],[Amount1]]</f>
        <v>0</v>
      </c>
    </row>
    <row r="256" spans="1:24" x14ac:dyDescent="0.2">
      <c r="A256" s="98"/>
      <c r="B256" s="99"/>
      <c r="C256" s="100"/>
      <c r="D256" s="43"/>
      <c r="E256" s="77"/>
      <c r="F256" s="77"/>
      <c r="G256" s="77"/>
      <c r="H256" s="77"/>
      <c r="I256" s="130">
        <f>SUM(Table1[[#This Row],[Donations, Funding etc]:[Sale of Assets]])</f>
        <v>0</v>
      </c>
      <c r="J256" s="200"/>
      <c r="K256" s="200"/>
      <c r="L256" s="200"/>
      <c r="M256" s="200"/>
      <c r="N256" s="200"/>
      <c r="O256" s="112">
        <f>SUM(Table1[[#This Row],[Fundraising-Related]:[Purchase of Assets]])</f>
        <v>0</v>
      </c>
      <c r="P256" s="121">
        <f>Table1[[#This Row],[Total Income]]-Table1[[#This Row],[Total Expenditure]]</f>
        <v>0</v>
      </c>
      <c r="Q256" s="131"/>
      <c r="R256" s="115">
        <f>IF(Q256=1,R255+Table1[[#This Row],[Total Transactions]],R255)</f>
        <v>0</v>
      </c>
      <c r="S256" s="115">
        <f>IF(Q256=2,S255+Table1[[#This Row],[Total Transactions]],S255)</f>
        <v>0</v>
      </c>
      <c r="T256" s="115">
        <f>IF(Q256=3,T255+Table1[[#This Row],[Total Transactions]],T255)</f>
        <v>0</v>
      </c>
      <c r="U256" s="56"/>
      <c r="V256" s="56">
        <f>Table1[[#This Row],[Total Transactions]]</f>
        <v>0</v>
      </c>
      <c r="W256" s="56"/>
      <c r="X256" s="55">
        <f>Table1[[#This Row],[Total Transactions]]-Table1[[#This Row],[Amount1]]</f>
        <v>0</v>
      </c>
    </row>
    <row r="257" spans="1:24" x14ac:dyDescent="0.2">
      <c r="A257" s="98"/>
      <c r="B257" s="99"/>
      <c r="C257" s="100"/>
      <c r="D257" s="43"/>
      <c r="E257" s="77"/>
      <c r="F257" s="77"/>
      <c r="G257" s="77"/>
      <c r="H257" s="77"/>
      <c r="I257" s="130">
        <f>SUM(Table1[[#This Row],[Donations, Funding etc]:[Sale of Assets]])</f>
        <v>0</v>
      </c>
      <c r="J257" s="200"/>
      <c r="K257" s="200"/>
      <c r="L257" s="200"/>
      <c r="M257" s="200"/>
      <c r="N257" s="200"/>
      <c r="O257" s="112">
        <f>SUM(Table1[[#This Row],[Fundraising-Related]:[Purchase of Assets]])</f>
        <v>0</v>
      </c>
      <c r="P257" s="121">
        <f>Table1[[#This Row],[Total Income]]-Table1[[#This Row],[Total Expenditure]]</f>
        <v>0</v>
      </c>
      <c r="Q257" s="131"/>
      <c r="R257" s="115">
        <f>IF(Q257=1,R256+Table1[[#This Row],[Total Transactions]],R256)</f>
        <v>0</v>
      </c>
      <c r="S257" s="115">
        <f>IF(Q257=2,S256+Table1[[#This Row],[Total Transactions]],S256)</f>
        <v>0</v>
      </c>
      <c r="T257" s="115">
        <f>IF(Q257=3,T256+Table1[[#This Row],[Total Transactions]],T256)</f>
        <v>0</v>
      </c>
      <c r="U257" s="56"/>
      <c r="V257" s="56">
        <f>Table1[[#This Row],[Total Transactions]]</f>
        <v>0</v>
      </c>
      <c r="W257" s="56"/>
      <c r="X257" s="55">
        <f>Table1[[#This Row],[Total Transactions]]-Table1[[#This Row],[Amount1]]</f>
        <v>0</v>
      </c>
    </row>
    <row r="258" spans="1:24" x14ac:dyDescent="0.2">
      <c r="A258" s="98"/>
      <c r="B258" s="99"/>
      <c r="C258" s="100"/>
      <c r="D258" s="43"/>
      <c r="E258" s="77"/>
      <c r="F258" s="77"/>
      <c r="G258" s="77"/>
      <c r="H258" s="77"/>
      <c r="I258" s="130">
        <f>SUM(Table1[[#This Row],[Donations, Funding etc]:[Sale of Assets]])</f>
        <v>0</v>
      </c>
      <c r="J258" s="200"/>
      <c r="K258" s="200"/>
      <c r="L258" s="200"/>
      <c r="M258" s="200"/>
      <c r="N258" s="200"/>
      <c r="O258" s="112">
        <f>SUM(Table1[[#This Row],[Fundraising-Related]:[Purchase of Assets]])</f>
        <v>0</v>
      </c>
      <c r="P258" s="121">
        <f>Table1[[#This Row],[Total Income]]-Table1[[#This Row],[Total Expenditure]]</f>
        <v>0</v>
      </c>
      <c r="Q258" s="131"/>
      <c r="R258" s="115">
        <f>IF(Q258=1,R257+Table1[[#This Row],[Total Transactions]],R257)</f>
        <v>0</v>
      </c>
      <c r="S258" s="115">
        <f>IF(Q258=2,S257+Table1[[#This Row],[Total Transactions]],S257)</f>
        <v>0</v>
      </c>
      <c r="T258" s="115">
        <f>IF(Q258=3,T257+Table1[[#This Row],[Total Transactions]],T257)</f>
        <v>0</v>
      </c>
      <c r="U258" s="56"/>
      <c r="V258" s="56">
        <f>Table1[[#This Row],[Total Transactions]]</f>
        <v>0</v>
      </c>
      <c r="W258" s="56"/>
      <c r="X258" s="55">
        <f>Table1[[#This Row],[Total Transactions]]-Table1[[#This Row],[Amount1]]</f>
        <v>0</v>
      </c>
    </row>
    <row r="259" spans="1:24" x14ac:dyDescent="0.2">
      <c r="A259" s="98"/>
      <c r="B259" s="99"/>
      <c r="C259" s="100"/>
      <c r="D259" s="43"/>
      <c r="E259" s="77"/>
      <c r="F259" s="77"/>
      <c r="G259" s="77"/>
      <c r="H259" s="77"/>
      <c r="I259" s="130">
        <f>SUM(Table1[[#This Row],[Donations, Funding etc]:[Sale of Assets]])</f>
        <v>0</v>
      </c>
      <c r="J259" s="200"/>
      <c r="K259" s="200"/>
      <c r="L259" s="200"/>
      <c r="M259" s="200"/>
      <c r="N259" s="200"/>
      <c r="O259" s="112">
        <f>SUM(Table1[[#This Row],[Fundraising-Related]:[Purchase of Assets]])</f>
        <v>0</v>
      </c>
      <c r="P259" s="121">
        <f>Table1[[#This Row],[Total Income]]-Table1[[#This Row],[Total Expenditure]]</f>
        <v>0</v>
      </c>
      <c r="Q259" s="131"/>
      <c r="R259" s="115">
        <f>IF(Q259=1,R258+Table1[[#This Row],[Total Transactions]],R258)</f>
        <v>0</v>
      </c>
      <c r="S259" s="115">
        <f>IF(Q259=2,S258+Table1[[#This Row],[Total Transactions]],S258)</f>
        <v>0</v>
      </c>
      <c r="T259" s="115">
        <f>IF(Q259=3,T258+Table1[[#This Row],[Total Transactions]],T258)</f>
        <v>0</v>
      </c>
      <c r="U259" s="56"/>
      <c r="V259" s="56">
        <f>Table1[[#This Row],[Total Transactions]]</f>
        <v>0</v>
      </c>
      <c r="W259" s="56"/>
      <c r="X259" s="55">
        <f>Table1[[#This Row],[Total Transactions]]-Table1[[#This Row],[Amount1]]</f>
        <v>0</v>
      </c>
    </row>
    <row r="260" spans="1:24" x14ac:dyDescent="0.2">
      <c r="A260" s="98"/>
      <c r="B260" s="99"/>
      <c r="C260" s="100"/>
      <c r="D260" s="43"/>
      <c r="E260" s="77"/>
      <c r="F260" s="77"/>
      <c r="G260" s="77"/>
      <c r="H260" s="77"/>
      <c r="I260" s="130">
        <f>SUM(Table1[[#This Row],[Donations, Funding etc]:[Sale of Assets]])</f>
        <v>0</v>
      </c>
      <c r="J260" s="200"/>
      <c r="K260" s="200"/>
      <c r="L260" s="200"/>
      <c r="M260" s="200"/>
      <c r="N260" s="200"/>
      <c r="O260" s="112">
        <f>SUM(Table1[[#This Row],[Fundraising-Related]:[Purchase of Assets]])</f>
        <v>0</v>
      </c>
      <c r="P260" s="121">
        <f>Table1[[#This Row],[Total Income]]-Table1[[#This Row],[Total Expenditure]]</f>
        <v>0</v>
      </c>
      <c r="Q260" s="131"/>
      <c r="R260" s="115">
        <f>IF(Q260=1,R259+Table1[[#This Row],[Total Transactions]],R259)</f>
        <v>0</v>
      </c>
      <c r="S260" s="115">
        <f>IF(Q260=2,S259+Table1[[#This Row],[Total Transactions]],S259)</f>
        <v>0</v>
      </c>
      <c r="T260" s="115">
        <f>IF(Q260=3,T259+Table1[[#This Row],[Total Transactions]],T259)</f>
        <v>0</v>
      </c>
      <c r="U260" s="56"/>
      <c r="V260" s="56">
        <f>Table1[[#This Row],[Total Transactions]]</f>
        <v>0</v>
      </c>
      <c r="W260" s="56"/>
      <c r="X260" s="55">
        <f>Table1[[#This Row],[Total Transactions]]-Table1[[#This Row],[Amount1]]</f>
        <v>0</v>
      </c>
    </row>
    <row r="261" spans="1:24" x14ac:dyDescent="0.2">
      <c r="A261" s="98"/>
      <c r="B261" s="99"/>
      <c r="C261" s="100"/>
      <c r="D261" s="43"/>
      <c r="E261" s="77"/>
      <c r="F261" s="77"/>
      <c r="G261" s="77"/>
      <c r="H261" s="77"/>
      <c r="I261" s="130">
        <f>SUM(Table1[[#This Row],[Donations, Funding etc]:[Sale of Assets]])</f>
        <v>0</v>
      </c>
      <c r="J261" s="200"/>
      <c r="K261" s="200"/>
      <c r="L261" s="200"/>
      <c r="M261" s="200"/>
      <c r="N261" s="200"/>
      <c r="O261" s="112">
        <f>SUM(Table1[[#This Row],[Fundraising-Related]:[Purchase of Assets]])</f>
        <v>0</v>
      </c>
      <c r="P261" s="121">
        <f>Table1[[#This Row],[Total Income]]-Table1[[#This Row],[Total Expenditure]]</f>
        <v>0</v>
      </c>
      <c r="Q261" s="131"/>
      <c r="R261" s="115">
        <f>IF(Q261=1,R260+Table1[[#This Row],[Total Transactions]],R260)</f>
        <v>0</v>
      </c>
      <c r="S261" s="115">
        <f>IF(Q261=2,S260+Table1[[#This Row],[Total Transactions]],S260)</f>
        <v>0</v>
      </c>
      <c r="T261" s="115">
        <f>IF(Q261=3,T260+Table1[[#This Row],[Total Transactions]],T260)</f>
        <v>0</v>
      </c>
      <c r="U261" s="56"/>
      <c r="V261" s="56">
        <f>Table1[[#This Row],[Total Transactions]]</f>
        <v>0</v>
      </c>
      <c r="W261" s="56"/>
      <c r="X261" s="55">
        <f>Table1[[#This Row],[Total Transactions]]-Table1[[#This Row],[Amount1]]</f>
        <v>0</v>
      </c>
    </row>
    <row r="262" spans="1:24" x14ac:dyDescent="0.2">
      <c r="A262" s="98"/>
      <c r="B262" s="99"/>
      <c r="C262" s="100"/>
      <c r="D262" s="43"/>
      <c r="E262" s="77"/>
      <c r="F262" s="77"/>
      <c r="G262" s="77"/>
      <c r="H262" s="77"/>
      <c r="I262" s="130">
        <f>SUM(Table1[[#This Row],[Donations, Funding etc]:[Sale of Assets]])</f>
        <v>0</v>
      </c>
      <c r="J262" s="200"/>
      <c r="K262" s="200"/>
      <c r="L262" s="200"/>
      <c r="M262" s="200"/>
      <c r="N262" s="200"/>
      <c r="O262" s="112">
        <f>SUM(Table1[[#This Row],[Fundraising-Related]:[Purchase of Assets]])</f>
        <v>0</v>
      </c>
      <c r="P262" s="121">
        <f>Table1[[#This Row],[Total Income]]-Table1[[#This Row],[Total Expenditure]]</f>
        <v>0</v>
      </c>
      <c r="Q262" s="131"/>
      <c r="R262" s="115">
        <f>IF(Q262=1,R261+Table1[[#This Row],[Total Transactions]],R261)</f>
        <v>0</v>
      </c>
      <c r="S262" s="115">
        <f>IF(Q262=2,S261+Table1[[#This Row],[Total Transactions]],S261)</f>
        <v>0</v>
      </c>
      <c r="T262" s="115">
        <f>IF(Q262=3,T261+Table1[[#This Row],[Total Transactions]],T261)</f>
        <v>0</v>
      </c>
      <c r="U262" s="56"/>
      <c r="V262" s="56">
        <f>Table1[[#This Row],[Total Transactions]]</f>
        <v>0</v>
      </c>
      <c r="W262" s="56"/>
      <c r="X262" s="55">
        <f>Table1[[#This Row],[Total Transactions]]-Table1[[#This Row],[Amount1]]</f>
        <v>0</v>
      </c>
    </row>
    <row r="263" spans="1:24" x14ac:dyDescent="0.2">
      <c r="A263" s="98"/>
      <c r="B263" s="99"/>
      <c r="C263" s="100"/>
      <c r="D263" s="43"/>
      <c r="E263" s="77"/>
      <c r="F263" s="77"/>
      <c r="G263" s="77"/>
      <c r="H263" s="77"/>
      <c r="I263" s="130">
        <f>SUM(Table1[[#This Row],[Donations, Funding etc]:[Sale of Assets]])</f>
        <v>0</v>
      </c>
      <c r="J263" s="200"/>
      <c r="K263" s="200"/>
      <c r="L263" s="200"/>
      <c r="M263" s="200"/>
      <c r="N263" s="200"/>
      <c r="O263" s="112">
        <f>SUM(Table1[[#This Row],[Fundraising-Related]:[Purchase of Assets]])</f>
        <v>0</v>
      </c>
      <c r="P263" s="121">
        <f>Table1[[#This Row],[Total Income]]-Table1[[#This Row],[Total Expenditure]]</f>
        <v>0</v>
      </c>
      <c r="Q263" s="131"/>
      <c r="R263" s="115">
        <f>IF(Q263=1,R262+Table1[[#This Row],[Total Transactions]],R262)</f>
        <v>0</v>
      </c>
      <c r="S263" s="115">
        <f>IF(Q263=2,S262+Table1[[#This Row],[Total Transactions]],S262)</f>
        <v>0</v>
      </c>
      <c r="T263" s="115">
        <f>IF(Q263=3,T262+Table1[[#This Row],[Total Transactions]],T262)</f>
        <v>0</v>
      </c>
      <c r="U263" s="56"/>
      <c r="V263" s="56">
        <f>Table1[[#This Row],[Total Transactions]]</f>
        <v>0</v>
      </c>
      <c r="W263" s="56"/>
      <c r="X263" s="55">
        <f>Table1[[#This Row],[Total Transactions]]-Table1[[#This Row],[Amount1]]</f>
        <v>0</v>
      </c>
    </row>
    <row r="264" spans="1:24" x14ac:dyDescent="0.2">
      <c r="A264" s="98"/>
      <c r="B264" s="99"/>
      <c r="C264" s="100"/>
      <c r="D264" s="43"/>
      <c r="E264" s="77"/>
      <c r="F264" s="77"/>
      <c r="G264" s="77"/>
      <c r="H264" s="77"/>
      <c r="I264" s="130">
        <f>SUM(Table1[[#This Row],[Donations, Funding etc]:[Sale of Assets]])</f>
        <v>0</v>
      </c>
      <c r="J264" s="200"/>
      <c r="K264" s="200"/>
      <c r="L264" s="200"/>
      <c r="M264" s="200"/>
      <c r="N264" s="200"/>
      <c r="O264" s="112">
        <f>SUM(Table1[[#This Row],[Fundraising-Related]:[Purchase of Assets]])</f>
        <v>0</v>
      </c>
      <c r="P264" s="121">
        <f>Table1[[#This Row],[Total Income]]-Table1[[#This Row],[Total Expenditure]]</f>
        <v>0</v>
      </c>
      <c r="Q264" s="131"/>
      <c r="R264" s="115">
        <f>IF(Q264=1,R263+Table1[[#This Row],[Total Transactions]],R263)</f>
        <v>0</v>
      </c>
      <c r="S264" s="115">
        <f>IF(Q264=2,S263+Table1[[#This Row],[Total Transactions]],S263)</f>
        <v>0</v>
      </c>
      <c r="T264" s="115">
        <f>IF(Q264=3,T263+Table1[[#This Row],[Total Transactions]],T263)</f>
        <v>0</v>
      </c>
      <c r="U264" s="56"/>
      <c r="V264" s="56">
        <f>Table1[[#This Row],[Total Transactions]]</f>
        <v>0</v>
      </c>
      <c r="W264" s="56"/>
      <c r="X264" s="55">
        <f>Table1[[#This Row],[Total Transactions]]-Table1[[#This Row],[Amount1]]</f>
        <v>0</v>
      </c>
    </row>
    <row r="265" spans="1:24" x14ac:dyDescent="0.2">
      <c r="A265" s="98"/>
      <c r="B265" s="99"/>
      <c r="C265" s="100"/>
      <c r="D265" s="43"/>
      <c r="E265" s="77"/>
      <c r="F265" s="77"/>
      <c r="G265" s="77"/>
      <c r="H265" s="77"/>
      <c r="I265" s="130">
        <f>SUM(Table1[[#This Row],[Donations, Funding etc]:[Sale of Assets]])</f>
        <v>0</v>
      </c>
      <c r="J265" s="200"/>
      <c r="K265" s="200"/>
      <c r="L265" s="200"/>
      <c r="M265" s="200"/>
      <c r="N265" s="200"/>
      <c r="O265" s="112">
        <f>SUM(Table1[[#This Row],[Fundraising-Related]:[Purchase of Assets]])</f>
        <v>0</v>
      </c>
      <c r="P265" s="121">
        <f>Table1[[#This Row],[Total Income]]-Table1[[#This Row],[Total Expenditure]]</f>
        <v>0</v>
      </c>
      <c r="Q265" s="131"/>
      <c r="R265" s="115">
        <f>IF(Q265=1,R264+Table1[[#This Row],[Total Transactions]],R264)</f>
        <v>0</v>
      </c>
      <c r="S265" s="115">
        <f>IF(Q265=2,S264+Table1[[#This Row],[Total Transactions]],S264)</f>
        <v>0</v>
      </c>
      <c r="T265" s="115">
        <f>IF(Q265=3,T264+Table1[[#This Row],[Total Transactions]],T264)</f>
        <v>0</v>
      </c>
      <c r="U265" s="56"/>
      <c r="V265" s="56">
        <f>Table1[[#This Row],[Total Transactions]]</f>
        <v>0</v>
      </c>
      <c r="W265" s="56"/>
      <c r="X265" s="55">
        <f>Table1[[#This Row],[Total Transactions]]-Table1[[#This Row],[Amount1]]</f>
        <v>0</v>
      </c>
    </row>
    <row r="266" spans="1:24" x14ac:dyDescent="0.2">
      <c r="A266" s="98"/>
      <c r="B266" s="99"/>
      <c r="C266" s="100"/>
      <c r="D266" s="43"/>
      <c r="E266" s="77"/>
      <c r="F266" s="77"/>
      <c r="G266" s="77"/>
      <c r="H266" s="77"/>
      <c r="I266" s="130">
        <f>SUM(Table1[[#This Row],[Donations, Funding etc]:[Sale of Assets]])</f>
        <v>0</v>
      </c>
      <c r="J266" s="200"/>
      <c r="K266" s="200"/>
      <c r="L266" s="200"/>
      <c r="M266" s="200"/>
      <c r="N266" s="200"/>
      <c r="O266" s="112">
        <f>SUM(Table1[[#This Row],[Fundraising-Related]:[Purchase of Assets]])</f>
        <v>0</v>
      </c>
      <c r="P266" s="121">
        <f>Table1[[#This Row],[Total Income]]-Table1[[#This Row],[Total Expenditure]]</f>
        <v>0</v>
      </c>
      <c r="Q266" s="131"/>
      <c r="R266" s="115">
        <f>IF(Q266=1,R265+Table1[[#This Row],[Total Transactions]],R265)</f>
        <v>0</v>
      </c>
      <c r="S266" s="115">
        <f>IF(Q266=2,S265+Table1[[#This Row],[Total Transactions]],S265)</f>
        <v>0</v>
      </c>
      <c r="T266" s="115">
        <f>IF(Q266=3,T265+Table1[[#This Row],[Total Transactions]],T265)</f>
        <v>0</v>
      </c>
      <c r="U266" s="56"/>
      <c r="V266" s="56">
        <f>Table1[[#This Row],[Total Transactions]]</f>
        <v>0</v>
      </c>
      <c r="W266" s="56"/>
      <c r="X266" s="55">
        <f>Table1[[#This Row],[Total Transactions]]-Table1[[#This Row],[Amount1]]</f>
        <v>0</v>
      </c>
    </row>
    <row r="267" spans="1:24" x14ac:dyDescent="0.2">
      <c r="A267" s="98"/>
      <c r="B267" s="99"/>
      <c r="C267" s="100"/>
      <c r="D267" s="43"/>
      <c r="E267" s="77"/>
      <c r="F267" s="77"/>
      <c r="G267" s="77"/>
      <c r="H267" s="77"/>
      <c r="I267" s="130">
        <f>SUM(Table1[[#This Row],[Donations, Funding etc]:[Sale of Assets]])</f>
        <v>0</v>
      </c>
      <c r="J267" s="200"/>
      <c r="K267" s="200"/>
      <c r="L267" s="200"/>
      <c r="M267" s="200"/>
      <c r="N267" s="200"/>
      <c r="O267" s="112">
        <f>SUM(Table1[[#This Row],[Fundraising-Related]:[Purchase of Assets]])</f>
        <v>0</v>
      </c>
      <c r="P267" s="121">
        <f>Table1[[#This Row],[Total Income]]-Table1[[#This Row],[Total Expenditure]]</f>
        <v>0</v>
      </c>
      <c r="Q267" s="131"/>
      <c r="R267" s="115">
        <f>IF(Q267=1,R266+Table1[[#This Row],[Total Transactions]],R266)</f>
        <v>0</v>
      </c>
      <c r="S267" s="115">
        <f>IF(Q267=2,S266+Table1[[#This Row],[Total Transactions]],S266)</f>
        <v>0</v>
      </c>
      <c r="T267" s="115">
        <f>IF(Q267=3,T266+Table1[[#This Row],[Total Transactions]],T266)</f>
        <v>0</v>
      </c>
      <c r="U267" s="56"/>
      <c r="V267" s="56">
        <f>Table1[[#This Row],[Total Transactions]]</f>
        <v>0</v>
      </c>
      <c r="W267" s="56"/>
      <c r="X267" s="55">
        <f>Table1[[#This Row],[Total Transactions]]-Table1[[#This Row],[Amount1]]</f>
        <v>0</v>
      </c>
    </row>
    <row r="268" spans="1:24" x14ac:dyDescent="0.2">
      <c r="A268" s="98"/>
      <c r="B268" s="99"/>
      <c r="C268" s="100"/>
      <c r="D268" s="43"/>
      <c r="E268" s="77"/>
      <c r="F268" s="77"/>
      <c r="G268" s="77"/>
      <c r="H268" s="77"/>
      <c r="I268" s="130">
        <f>SUM(Table1[[#This Row],[Donations, Funding etc]:[Sale of Assets]])</f>
        <v>0</v>
      </c>
      <c r="J268" s="200"/>
      <c r="K268" s="200"/>
      <c r="L268" s="200"/>
      <c r="M268" s="200"/>
      <c r="N268" s="200"/>
      <c r="O268" s="112">
        <f>SUM(Table1[[#This Row],[Fundraising-Related]:[Purchase of Assets]])</f>
        <v>0</v>
      </c>
      <c r="P268" s="121">
        <f>Table1[[#This Row],[Total Income]]-Table1[[#This Row],[Total Expenditure]]</f>
        <v>0</v>
      </c>
      <c r="Q268" s="131"/>
      <c r="R268" s="115">
        <f>IF(Q268=1,R267+Table1[[#This Row],[Total Transactions]],R267)</f>
        <v>0</v>
      </c>
      <c r="S268" s="115">
        <f>IF(Q268=2,S267+Table1[[#This Row],[Total Transactions]],S267)</f>
        <v>0</v>
      </c>
      <c r="T268" s="115">
        <f>IF(Q268=3,T267+Table1[[#This Row],[Total Transactions]],T267)</f>
        <v>0</v>
      </c>
      <c r="U268" s="56"/>
      <c r="V268" s="56">
        <f>Table1[[#This Row],[Total Transactions]]</f>
        <v>0</v>
      </c>
      <c r="W268" s="56"/>
      <c r="X268" s="55">
        <f>Table1[[#This Row],[Total Transactions]]-Table1[[#This Row],[Amount1]]</f>
        <v>0</v>
      </c>
    </row>
    <row r="269" spans="1:24" x14ac:dyDescent="0.2">
      <c r="A269" s="98"/>
      <c r="B269" s="99"/>
      <c r="C269" s="100"/>
      <c r="D269" s="43"/>
      <c r="E269" s="77"/>
      <c r="F269" s="77"/>
      <c r="G269" s="77"/>
      <c r="H269" s="77"/>
      <c r="I269" s="130">
        <f>SUM(Table1[[#This Row],[Donations, Funding etc]:[Sale of Assets]])</f>
        <v>0</v>
      </c>
      <c r="J269" s="200"/>
      <c r="K269" s="200"/>
      <c r="L269" s="200"/>
      <c r="M269" s="200"/>
      <c r="N269" s="200"/>
      <c r="O269" s="112">
        <f>SUM(Table1[[#This Row],[Fundraising-Related]:[Purchase of Assets]])</f>
        <v>0</v>
      </c>
      <c r="P269" s="121">
        <f>Table1[[#This Row],[Total Income]]-Table1[[#This Row],[Total Expenditure]]</f>
        <v>0</v>
      </c>
      <c r="Q269" s="131"/>
      <c r="R269" s="115">
        <f>IF(Q269=1,R268+Table1[[#This Row],[Total Transactions]],R268)</f>
        <v>0</v>
      </c>
      <c r="S269" s="115">
        <f>IF(Q269=2,S268+Table1[[#This Row],[Total Transactions]],S268)</f>
        <v>0</v>
      </c>
      <c r="T269" s="115">
        <f>IF(Q269=3,T268+Table1[[#This Row],[Total Transactions]],T268)</f>
        <v>0</v>
      </c>
      <c r="U269" s="56"/>
      <c r="V269" s="56">
        <f>Table1[[#This Row],[Total Transactions]]</f>
        <v>0</v>
      </c>
      <c r="W269" s="56"/>
      <c r="X269" s="55">
        <f>Table1[[#This Row],[Total Transactions]]-Table1[[#This Row],[Amount1]]</f>
        <v>0</v>
      </c>
    </row>
    <row r="270" spans="1:24" x14ac:dyDescent="0.2">
      <c r="A270" s="98"/>
      <c r="B270" s="99"/>
      <c r="C270" s="100"/>
      <c r="D270" s="43"/>
      <c r="E270" s="77"/>
      <c r="F270" s="77"/>
      <c r="G270" s="77"/>
      <c r="H270" s="77"/>
      <c r="I270" s="130">
        <f>SUM(Table1[[#This Row],[Donations, Funding etc]:[Sale of Assets]])</f>
        <v>0</v>
      </c>
      <c r="J270" s="200"/>
      <c r="K270" s="200"/>
      <c r="L270" s="200"/>
      <c r="M270" s="200"/>
      <c r="N270" s="200"/>
      <c r="O270" s="112">
        <f>SUM(Table1[[#This Row],[Fundraising-Related]:[Purchase of Assets]])</f>
        <v>0</v>
      </c>
      <c r="P270" s="121">
        <f>Table1[[#This Row],[Total Income]]-Table1[[#This Row],[Total Expenditure]]</f>
        <v>0</v>
      </c>
      <c r="Q270" s="131"/>
      <c r="R270" s="115">
        <f>IF(Q270=1,R269+Table1[[#This Row],[Total Transactions]],R269)</f>
        <v>0</v>
      </c>
      <c r="S270" s="115">
        <f>IF(Q270=2,S269+Table1[[#This Row],[Total Transactions]],S269)</f>
        <v>0</v>
      </c>
      <c r="T270" s="115">
        <f>IF(Q270=3,T269+Table1[[#This Row],[Total Transactions]],T269)</f>
        <v>0</v>
      </c>
      <c r="U270" s="56"/>
      <c r="V270" s="56">
        <f>Table1[[#This Row],[Total Transactions]]</f>
        <v>0</v>
      </c>
      <c r="W270" s="56"/>
      <c r="X270" s="55">
        <f>Table1[[#This Row],[Total Transactions]]-Table1[[#This Row],[Amount1]]</f>
        <v>0</v>
      </c>
    </row>
    <row r="271" spans="1:24" x14ac:dyDescent="0.2">
      <c r="A271" s="98"/>
      <c r="B271" s="99"/>
      <c r="C271" s="100"/>
      <c r="D271" s="43"/>
      <c r="E271" s="77"/>
      <c r="F271" s="77"/>
      <c r="G271" s="77"/>
      <c r="H271" s="77"/>
      <c r="I271" s="130">
        <f>SUM(Table1[[#This Row],[Donations, Funding etc]:[Sale of Assets]])</f>
        <v>0</v>
      </c>
      <c r="J271" s="200"/>
      <c r="K271" s="200"/>
      <c r="L271" s="200"/>
      <c r="M271" s="200"/>
      <c r="N271" s="200"/>
      <c r="O271" s="112">
        <f>SUM(Table1[[#This Row],[Fundraising-Related]:[Purchase of Assets]])</f>
        <v>0</v>
      </c>
      <c r="P271" s="121">
        <f>Table1[[#This Row],[Total Income]]-Table1[[#This Row],[Total Expenditure]]</f>
        <v>0</v>
      </c>
      <c r="Q271" s="131"/>
      <c r="R271" s="115">
        <f>IF(Q271=1,R270+Table1[[#This Row],[Total Transactions]],R270)</f>
        <v>0</v>
      </c>
      <c r="S271" s="115">
        <f>IF(Q271=2,S270+Table1[[#This Row],[Total Transactions]],S270)</f>
        <v>0</v>
      </c>
      <c r="T271" s="115">
        <f>IF(Q271=3,T270+Table1[[#This Row],[Total Transactions]],T270)</f>
        <v>0</v>
      </c>
      <c r="U271" s="56"/>
      <c r="V271" s="56">
        <f>Table1[[#This Row],[Total Transactions]]</f>
        <v>0</v>
      </c>
      <c r="W271" s="56"/>
      <c r="X271" s="55">
        <f>Table1[[#This Row],[Total Transactions]]-Table1[[#This Row],[Amount1]]</f>
        <v>0</v>
      </c>
    </row>
    <row r="272" spans="1:24" x14ac:dyDescent="0.2">
      <c r="A272" s="98"/>
      <c r="B272" s="99"/>
      <c r="C272" s="100"/>
      <c r="D272" s="43"/>
      <c r="E272" s="77"/>
      <c r="F272" s="77"/>
      <c r="G272" s="77"/>
      <c r="H272" s="77"/>
      <c r="I272" s="130">
        <f>SUM(Table1[[#This Row],[Donations, Funding etc]:[Sale of Assets]])</f>
        <v>0</v>
      </c>
      <c r="J272" s="200"/>
      <c r="K272" s="200"/>
      <c r="L272" s="200"/>
      <c r="M272" s="200"/>
      <c r="N272" s="200"/>
      <c r="O272" s="112">
        <f>SUM(Table1[[#This Row],[Fundraising-Related]:[Purchase of Assets]])</f>
        <v>0</v>
      </c>
      <c r="P272" s="121">
        <f>Table1[[#This Row],[Total Income]]-Table1[[#This Row],[Total Expenditure]]</f>
        <v>0</v>
      </c>
      <c r="Q272" s="131"/>
      <c r="R272" s="115">
        <f>IF(Q272=1,R271+Table1[[#This Row],[Total Transactions]],R271)</f>
        <v>0</v>
      </c>
      <c r="S272" s="115">
        <f>IF(Q272=2,S271+Table1[[#This Row],[Total Transactions]],S271)</f>
        <v>0</v>
      </c>
      <c r="T272" s="115">
        <f>IF(Q272=3,T271+Table1[[#This Row],[Total Transactions]],T271)</f>
        <v>0</v>
      </c>
      <c r="U272" s="56"/>
      <c r="V272" s="56">
        <f>Table1[[#This Row],[Total Transactions]]</f>
        <v>0</v>
      </c>
      <c r="W272" s="56"/>
      <c r="X272" s="55">
        <f>Table1[[#This Row],[Total Transactions]]-Table1[[#This Row],[Amount1]]</f>
        <v>0</v>
      </c>
    </row>
    <row r="273" spans="1:24" x14ac:dyDescent="0.2">
      <c r="A273" s="98"/>
      <c r="B273" s="99"/>
      <c r="C273" s="100"/>
      <c r="D273" s="43"/>
      <c r="E273" s="77"/>
      <c r="F273" s="77"/>
      <c r="G273" s="77"/>
      <c r="H273" s="77"/>
      <c r="I273" s="130">
        <f>SUM(Table1[[#This Row],[Donations, Funding etc]:[Sale of Assets]])</f>
        <v>0</v>
      </c>
      <c r="J273" s="200"/>
      <c r="K273" s="200"/>
      <c r="L273" s="200"/>
      <c r="M273" s="200"/>
      <c r="N273" s="200"/>
      <c r="O273" s="112">
        <f>SUM(Table1[[#This Row],[Fundraising-Related]:[Purchase of Assets]])</f>
        <v>0</v>
      </c>
      <c r="P273" s="121">
        <f>Table1[[#This Row],[Total Income]]-Table1[[#This Row],[Total Expenditure]]</f>
        <v>0</v>
      </c>
      <c r="Q273" s="131"/>
      <c r="R273" s="115">
        <f>IF(Q273=1,R272+Table1[[#This Row],[Total Transactions]],R272)</f>
        <v>0</v>
      </c>
      <c r="S273" s="115">
        <f>IF(Q273=2,S272+Table1[[#This Row],[Total Transactions]],S272)</f>
        <v>0</v>
      </c>
      <c r="T273" s="115">
        <f>IF(Q273=3,T272+Table1[[#This Row],[Total Transactions]],T272)</f>
        <v>0</v>
      </c>
      <c r="U273" s="56"/>
      <c r="V273" s="56">
        <f>Table1[[#This Row],[Total Transactions]]</f>
        <v>0</v>
      </c>
      <c r="W273" s="56"/>
      <c r="X273" s="55">
        <f>Table1[[#This Row],[Total Transactions]]-Table1[[#This Row],[Amount1]]</f>
        <v>0</v>
      </c>
    </row>
    <row r="274" spans="1:24" x14ac:dyDescent="0.2">
      <c r="A274" s="98"/>
      <c r="B274" s="99"/>
      <c r="C274" s="100"/>
      <c r="D274" s="43"/>
      <c r="E274" s="77"/>
      <c r="F274" s="77"/>
      <c r="G274" s="77"/>
      <c r="H274" s="77"/>
      <c r="I274" s="130">
        <f>SUM(Table1[[#This Row],[Donations, Funding etc]:[Sale of Assets]])</f>
        <v>0</v>
      </c>
      <c r="J274" s="200"/>
      <c r="K274" s="200"/>
      <c r="L274" s="200"/>
      <c r="M274" s="200"/>
      <c r="N274" s="200"/>
      <c r="O274" s="112">
        <f>SUM(Table1[[#This Row],[Fundraising-Related]:[Purchase of Assets]])</f>
        <v>0</v>
      </c>
      <c r="P274" s="121">
        <f>Table1[[#This Row],[Total Income]]-Table1[[#This Row],[Total Expenditure]]</f>
        <v>0</v>
      </c>
      <c r="Q274" s="131"/>
      <c r="R274" s="115">
        <f>IF(Q274=1,R273+Table1[[#This Row],[Total Transactions]],R273)</f>
        <v>0</v>
      </c>
      <c r="S274" s="115">
        <f>IF(Q274=2,S273+Table1[[#This Row],[Total Transactions]],S273)</f>
        <v>0</v>
      </c>
      <c r="T274" s="115">
        <f>IF(Q274=3,T273+Table1[[#This Row],[Total Transactions]],T273)</f>
        <v>0</v>
      </c>
      <c r="U274" s="56"/>
      <c r="V274" s="56">
        <f>Table1[[#This Row],[Total Transactions]]</f>
        <v>0</v>
      </c>
      <c r="W274" s="56"/>
      <c r="X274" s="55">
        <f>Table1[[#This Row],[Total Transactions]]-Table1[[#This Row],[Amount1]]</f>
        <v>0</v>
      </c>
    </row>
    <row r="275" spans="1:24" x14ac:dyDescent="0.2">
      <c r="A275" s="98"/>
      <c r="B275" s="99"/>
      <c r="C275" s="100"/>
      <c r="D275" s="43"/>
      <c r="E275" s="77"/>
      <c r="F275" s="77"/>
      <c r="G275" s="77"/>
      <c r="H275" s="77"/>
      <c r="I275" s="130">
        <f>SUM(Table1[[#This Row],[Donations, Funding etc]:[Sale of Assets]])</f>
        <v>0</v>
      </c>
      <c r="J275" s="200"/>
      <c r="K275" s="200"/>
      <c r="L275" s="200"/>
      <c r="M275" s="200"/>
      <c r="N275" s="200"/>
      <c r="O275" s="112">
        <f>SUM(Table1[[#This Row],[Fundraising-Related]:[Purchase of Assets]])</f>
        <v>0</v>
      </c>
      <c r="P275" s="121">
        <f>Table1[[#This Row],[Total Income]]-Table1[[#This Row],[Total Expenditure]]</f>
        <v>0</v>
      </c>
      <c r="Q275" s="131"/>
      <c r="R275" s="115">
        <f>IF(Q275=1,R274+Table1[[#This Row],[Total Transactions]],R274)</f>
        <v>0</v>
      </c>
      <c r="S275" s="115">
        <f>IF(Q275=2,S274+Table1[[#This Row],[Total Transactions]],S274)</f>
        <v>0</v>
      </c>
      <c r="T275" s="115">
        <f>IF(Q275=3,T274+Table1[[#This Row],[Total Transactions]],T274)</f>
        <v>0</v>
      </c>
      <c r="U275" s="56"/>
      <c r="V275" s="56">
        <f>Table1[[#This Row],[Total Transactions]]</f>
        <v>0</v>
      </c>
      <c r="W275" s="56"/>
      <c r="X275" s="55">
        <f>Table1[[#This Row],[Total Transactions]]-Table1[[#This Row],[Amount1]]</f>
        <v>0</v>
      </c>
    </row>
    <row r="276" spans="1:24" x14ac:dyDescent="0.2">
      <c r="A276" s="98"/>
      <c r="B276" s="99"/>
      <c r="C276" s="100"/>
      <c r="D276" s="43"/>
      <c r="E276" s="77"/>
      <c r="F276" s="77"/>
      <c r="G276" s="77"/>
      <c r="H276" s="77"/>
      <c r="I276" s="130">
        <f>SUM(Table1[[#This Row],[Donations, Funding etc]:[Sale of Assets]])</f>
        <v>0</v>
      </c>
      <c r="J276" s="200"/>
      <c r="K276" s="200"/>
      <c r="L276" s="200"/>
      <c r="M276" s="200"/>
      <c r="N276" s="200"/>
      <c r="O276" s="112">
        <f>SUM(Table1[[#This Row],[Fundraising-Related]:[Purchase of Assets]])</f>
        <v>0</v>
      </c>
      <c r="P276" s="121">
        <f>Table1[[#This Row],[Total Income]]-Table1[[#This Row],[Total Expenditure]]</f>
        <v>0</v>
      </c>
      <c r="Q276" s="131"/>
      <c r="R276" s="115">
        <f>IF(Q276=1,R275+Table1[[#This Row],[Total Transactions]],R275)</f>
        <v>0</v>
      </c>
      <c r="S276" s="115">
        <f>IF(Q276=2,S275+Table1[[#This Row],[Total Transactions]],S275)</f>
        <v>0</v>
      </c>
      <c r="T276" s="115">
        <f>IF(Q276=3,T275+Table1[[#This Row],[Total Transactions]],T275)</f>
        <v>0</v>
      </c>
      <c r="U276" s="56"/>
      <c r="V276" s="56">
        <f>Table1[[#This Row],[Total Transactions]]</f>
        <v>0</v>
      </c>
      <c r="W276" s="56"/>
      <c r="X276" s="55">
        <f>Table1[[#This Row],[Total Transactions]]-Table1[[#This Row],[Amount1]]</f>
        <v>0</v>
      </c>
    </row>
    <row r="277" spans="1:24" x14ac:dyDescent="0.2">
      <c r="A277" s="98"/>
      <c r="B277" s="99"/>
      <c r="C277" s="100"/>
      <c r="D277" s="43"/>
      <c r="E277" s="77"/>
      <c r="F277" s="77"/>
      <c r="G277" s="77"/>
      <c r="H277" s="77"/>
      <c r="I277" s="130">
        <f>SUM(Table1[[#This Row],[Donations, Funding etc]:[Sale of Assets]])</f>
        <v>0</v>
      </c>
      <c r="J277" s="200"/>
      <c r="K277" s="200"/>
      <c r="L277" s="200"/>
      <c r="M277" s="200"/>
      <c r="N277" s="200"/>
      <c r="O277" s="112">
        <f>SUM(Table1[[#This Row],[Fundraising-Related]:[Purchase of Assets]])</f>
        <v>0</v>
      </c>
      <c r="P277" s="121">
        <f>Table1[[#This Row],[Total Income]]-Table1[[#This Row],[Total Expenditure]]</f>
        <v>0</v>
      </c>
      <c r="Q277" s="131"/>
      <c r="R277" s="115">
        <f>IF(Q277=1,R276+Table1[[#This Row],[Total Transactions]],R276)</f>
        <v>0</v>
      </c>
      <c r="S277" s="115">
        <f>IF(Q277=2,S276+Table1[[#This Row],[Total Transactions]],S276)</f>
        <v>0</v>
      </c>
      <c r="T277" s="115">
        <f>IF(Q277=3,T276+Table1[[#This Row],[Total Transactions]],T276)</f>
        <v>0</v>
      </c>
      <c r="U277" s="56"/>
      <c r="V277" s="56">
        <f>Table1[[#This Row],[Total Transactions]]</f>
        <v>0</v>
      </c>
      <c r="W277" s="56"/>
      <c r="X277" s="55">
        <f>Table1[[#This Row],[Total Transactions]]-Table1[[#This Row],[Amount1]]</f>
        <v>0</v>
      </c>
    </row>
    <row r="278" spans="1:24" x14ac:dyDescent="0.2">
      <c r="A278" s="98"/>
      <c r="B278" s="99"/>
      <c r="C278" s="103"/>
      <c r="D278" s="44"/>
      <c r="E278" s="77"/>
      <c r="F278" s="77"/>
      <c r="G278" s="77"/>
      <c r="H278" s="77"/>
      <c r="I278" s="196">
        <f>SUM(Table1[[#This Row],[Donations, Funding etc]:[Sale of Assets]])</f>
        <v>0</v>
      </c>
      <c r="J278" s="200"/>
      <c r="K278" s="200"/>
      <c r="L278" s="200"/>
      <c r="M278" s="200"/>
      <c r="N278" s="200"/>
      <c r="O278" s="112">
        <f>SUM(Table1[[#This Row],[Fundraising-Related]:[Purchase of Assets]])</f>
        <v>0</v>
      </c>
      <c r="P278" s="123">
        <f>Table1[[#This Row],[Total Income]]-Table1[[#This Row],[Total Expenditure]]</f>
        <v>0</v>
      </c>
      <c r="Q278" s="131"/>
      <c r="R278" s="115">
        <f>IF(Q278=1,R277+Table1[[#This Row],[Total Transactions]],R277)</f>
        <v>0</v>
      </c>
      <c r="S278" s="115">
        <f>IF(Q278=2,S277+Table1[[#This Row],[Total Transactions]],S277)</f>
        <v>0</v>
      </c>
      <c r="T278" s="115">
        <f>IF(Q278=3,T277+Table1[[#This Row],[Total Transactions]],T277)</f>
        <v>0</v>
      </c>
      <c r="U278" s="56"/>
      <c r="V278" s="56">
        <f>Table1[[#This Row],[Total Transactions]]</f>
        <v>0</v>
      </c>
      <c r="W278" s="56"/>
      <c r="X278" s="55">
        <f>Table1[[#This Row],[Total Transactions]]-Table1[[#This Row],[Amount1]]</f>
        <v>0</v>
      </c>
    </row>
    <row r="279" spans="1:24" x14ac:dyDescent="0.2">
      <c r="A279" s="98"/>
      <c r="B279" s="99"/>
      <c r="C279" s="100"/>
      <c r="D279" s="43"/>
      <c r="E279" s="77"/>
      <c r="F279" s="77"/>
      <c r="G279" s="77"/>
      <c r="H279" s="77"/>
      <c r="I279" s="130">
        <f>SUM(Table1[[#This Row],[Donations, Funding etc]:[Sale of Assets]])</f>
        <v>0</v>
      </c>
      <c r="J279" s="200"/>
      <c r="K279" s="200"/>
      <c r="L279" s="200"/>
      <c r="M279" s="200"/>
      <c r="N279" s="200"/>
      <c r="O279" s="112">
        <f>SUM(Table1[[#This Row],[Fundraising-Related]:[Purchase of Assets]])</f>
        <v>0</v>
      </c>
      <c r="P279" s="121">
        <f>Table1[[#This Row],[Total Income]]-Table1[[#This Row],[Total Expenditure]]</f>
        <v>0</v>
      </c>
      <c r="Q279" s="131"/>
      <c r="R279" s="115">
        <f>IF(Q279=1,R278+Table1[[#This Row],[Total Transactions]],R278)</f>
        <v>0</v>
      </c>
      <c r="S279" s="115">
        <f>IF(Q279=2,S278+Table1[[#This Row],[Total Transactions]],S278)</f>
        <v>0</v>
      </c>
      <c r="T279" s="115">
        <f>IF(Q279=3,T278+Table1[[#This Row],[Total Transactions]],T278)</f>
        <v>0</v>
      </c>
      <c r="U279" s="56"/>
      <c r="V279" s="56">
        <f>Table1[[#This Row],[Total Transactions]]</f>
        <v>0</v>
      </c>
      <c r="W279" s="56"/>
      <c r="X279" s="55">
        <f>Table1[[#This Row],[Total Transactions]]-Table1[[#This Row],[Amount1]]</f>
        <v>0</v>
      </c>
    </row>
    <row r="280" spans="1:24" x14ac:dyDescent="0.2">
      <c r="A280" s="98"/>
      <c r="B280" s="99"/>
      <c r="C280" s="100"/>
      <c r="D280" s="43"/>
      <c r="E280" s="77"/>
      <c r="F280" s="77"/>
      <c r="G280" s="77"/>
      <c r="H280" s="77"/>
      <c r="I280" s="130">
        <f>SUM(Table1[[#This Row],[Donations, Funding etc]:[Sale of Assets]])</f>
        <v>0</v>
      </c>
      <c r="J280" s="200"/>
      <c r="K280" s="200"/>
      <c r="L280" s="200"/>
      <c r="M280" s="200"/>
      <c r="N280" s="200"/>
      <c r="O280" s="112">
        <f>SUM(Table1[[#This Row],[Fundraising-Related]:[Purchase of Assets]])</f>
        <v>0</v>
      </c>
      <c r="P280" s="121">
        <f>Table1[[#This Row],[Total Income]]-Table1[[#This Row],[Total Expenditure]]</f>
        <v>0</v>
      </c>
      <c r="Q280" s="131"/>
      <c r="R280" s="115">
        <f>IF(Q280=1,R279+Table1[[#This Row],[Total Transactions]],R279)</f>
        <v>0</v>
      </c>
      <c r="S280" s="115">
        <f>IF(Q280=2,S279+Table1[[#This Row],[Total Transactions]],S279)</f>
        <v>0</v>
      </c>
      <c r="T280" s="115">
        <f>IF(Q280=3,T279+Table1[[#This Row],[Total Transactions]],T279)</f>
        <v>0</v>
      </c>
      <c r="U280" s="56"/>
      <c r="V280" s="56">
        <f>Table1[[#This Row],[Total Transactions]]</f>
        <v>0</v>
      </c>
      <c r="W280" s="56"/>
      <c r="X280" s="55">
        <f>Table1[[#This Row],[Total Transactions]]-Table1[[#This Row],[Amount1]]</f>
        <v>0</v>
      </c>
    </row>
    <row r="281" spans="1:24" x14ac:dyDescent="0.2">
      <c r="A281" s="98"/>
      <c r="B281" s="99"/>
      <c r="C281" s="100"/>
      <c r="D281" s="43"/>
      <c r="E281" s="77"/>
      <c r="F281" s="77"/>
      <c r="G281" s="77"/>
      <c r="H281" s="77"/>
      <c r="I281" s="130">
        <f>SUM(Table1[[#This Row],[Donations, Funding etc]:[Sale of Assets]])</f>
        <v>0</v>
      </c>
      <c r="J281" s="200"/>
      <c r="K281" s="200"/>
      <c r="L281" s="200"/>
      <c r="M281" s="200"/>
      <c r="N281" s="200"/>
      <c r="O281" s="112">
        <f>SUM(Table1[[#This Row],[Fundraising-Related]:[Purchase of Assets]])</f>
        <v>0</v>
      </c>
      <c r="P281" s="121">
        <f>Table1[[#This Row],[Total Income]]-Table1[[#This Row],[Total Expenditure]]</f>
        <v>0</v>
      </c>
      <c r="Q281" s="131"/>
      <c r="R281" s="115">
        <f>IF(Q281=1,R280+Table1[[#This Row],[Total Transactions]],R280)</f>
        <v>0</v>
      </c>
      <c r="S281" s="115">
        <f>IF(Q281=2,S280+Table1[[#This Row],[Total Transactions]],S280)</f>
        <v>0</v>
      </c>
      <c r="T281" s="115">
        <f>IF(Q281=3,T280+Table1[[#This Row],[Total Transactions]],T280)</f>
        <v>0</v>
      </c>
      <c r="U281" s="56"/>
      <c r="V281" s="56">
        <f>Table1[[#This Row],[Total Transactions]]</f>
        <v>0</v>
      </c>
      <c r="W281" s="56"/>
      <c r="X281" s="55">
        <f>Table1[[#This Row],[Total Transactions]]-Table1[[#This Row],[Amount1]]</f>
        <v>0</v>
      </c>
    </row>
    <row r="282" spans="1:24" x14ac:dyDescent="0.2">
      <c r="A282" s="98"/>
      <c r="B282" s="99"/>
      <c r="C282" s="100"/>
      <c r="D282" s="43"/>
      <c r="E282" s="77"/>
      <c r="F282" s="77"/>
      <c r="G282" s="77"/>
      <c r="H282" s="77"/>
      <c r="I282" s="130">
        <f>SUM(Table1[[#This Row],[Donations, Funding etc]:[Sale of Assets]])</f>
        <v>0</v>
      </c>
      <c r="J282" s="200"/>
      <c r="K282" s="200"/>
      <c r="L282" s="200"/>
      <c r="M282" s="200"/>
      <c r="N282" s="200"/>
      <c r="O282" s="112">
        <f>SUM(Table1[[#This Row],[Fundraising-Related]:[Purchase of Assets]])</f>
        <v>0</v>
      </c>
      <c r="P282" s="121">
        <f>Table1[[#This Row],[Total Income]]-Table1[[#This Row],[Total Expenditure]]</f>
        <v>0</v>
      </c>
      <c r="Q282" s="131"/>
      <c r="R282" s="115">
        <f>IF(Q282=1,R281+Table1[[#This Row],[Total Transactions]],R281)</f>
        <v>0</v>
      </c>
      <c r="S282" s="115">
        <f>IF(Q282=2,S281+Table1[[#This Row],[Total Transactions]],S281)</f>
        <v>0</v>
      </c>
      <c r="T282" s="115">
        <f>IF(Q282=3,T281+Table1[[#This Row],[Total Transactions]],T281)</f>
        <v>0</v>
      </c>
      <c r="U282" s="56"/>
      <c r="V282" s="56">
        <f>Table1[[#This Row],[Total Transactions]]</f>
        <v>0</v>
      </c>
      <c r="W282" s="56"/>
      <c r="X282" s="55">
        <f>Table1[[#This Row],[Total Transactions]]-Table1[[#This Row],[Amount1]]</f>
        <v>0</v>
      </c>
    </row>
    <row r="283" spans="1:24" x14ac:dyDescent="0.2">
      <c r="A283" s="98"/>
      <c r="B283" s="99"/>
      <c r="C283" s="100"/>
      <c r="D283" s="43"/>
      <c r="E283" s="77"/>
      <c r="F283" s="77"/>
      <c r="G283" s="77"/>
      <c r="H283" s="77"/>
      <c r="I283" s="130">
        <f>SUM(Table1[[#This Row],[Donations, Funding etc]:[Sale of Assets]])</f>
        <v>0</v>
      </c>
      <c r="J283" s="200"/>
      <c r="K283" s="200"/>
      <c r="L283" s="200"/>
      <c r="M283" s="200"/>
      <c r="N283" s="200"/>
      <c r="O283" s="112">
        <f>SUM(Table1[[#This Row],[Fundraising-Related]:[Purchase of Assets]])</f>
        <v>0</v>
      </c>
      <c r="P283" s="121">
        <f>Table1[[#This Row],[Total Income]]-Table1[[#This Row],[Total Expenditure]]</f>
        <v>0</v>
      </c>
      <c r="Q283" s="131"/>
      <c r="R283" s="115">
        <f>IF(Q283=1,R282+Table1[[#This Row],[Total Transactions]],R282)</f>
        <v>0</v>
      </c>
      <c r="S283" s="115">
        <f>IF(Q283=2,S282+Table1[[#This Row],[Total Transactions]],S282)</f>
        <v>0</v>
      </c>
      <c r="T283" s="115">
        <f>IF(Q283=3,T282+Table1[[#This Row],[Total Transactions]],T282)</f>
        <v>0</v>
      </c>
      <c r="U283" s="56"/>
      <c r="V283" s="56">
        <f>Table1[[#This Row],[Total Transactions]]</f>
        <v>0</v>
      </c>
      <c r="W283" s="56"/>
      <c r="X283" s="55">
        <f>Table1[[#This Row],[Total Transactions]]-Table1[[#This Row],[Amount1]]</f>
        <v>0</v>
      </c>
    </row>
    <row r="284" spans="1:24" x14ac:dyDescent="0.2">
      <c r="A284" s="98"/>
      <c r="B284" s="99"/>
      <c r="C284" s="100"/>
      <c r="D284" s="43"/>
      <c r="E284" s="77"/>
      <c r="F284" s="77"/>
      <c r="G284" s="77"/>
      <c r="H284" s="77"/>
      <c r="I284" s="130">
        <f>SUM(Table1[[#This Row],[Donations, Funding etc]:[Sale of Assets]])</f>
        <v>0</v>
      </c>
      <c r="J284" s="200"/>
      <c r="K284" s="200"/>
      <c r="L284" s="200"/>
      <c r="M284" s="200"/>
      <c r="N284" s="200"/>
      <c r="O284" s="112">
        <f>SUM(Table1[[#This Row],[Fundraising-Related]:[Purchase of Assets]])</f>
        <v>0</v>
      </c>
      <c r="P284" s="121">
        <f>Table1[[#This Row],[Total Income]]-Table1[[#This Row],[Total Expenditure]]</f>
        <v>0</v>
      </c>
      <c r="Q284" s="131"/>
      <c r="R284" s="115">
        <f>IF(Q284=1,R283+Table1[[#This Row],[Total Transactions]],R283)</f>
        <v>0</v>
      </c>
      <c r="S284" s="115">
        <f>IF(Q284=2,S283+Table1[[#This Row],[Total Transactions]],S283)</f>
        <v>0</v>
      </c>
      <c r="T284" s="115">
        <f>IF(Q284=3,T283+Table1[[#This Row],[Total Transactions]],T283)</f>
        <v>0</v>
      </c>
      <c r="U284" s="56"/>
      <c r="V284" s="56">
        <f>Table1[[#This Row],[Total Transactions]]</f>
        <v>0</v>
      </c>
      <c r="W284" s="56"/>
      <c r="X284" s="55">
        <f>Table1[[#This Row],[Total Transactions]]-Table1[[#This Row],[Amount1]]</f>
        <v>0</v>
      </c>
    </row>
    <row r="285" spans="1:24" x14ac:dyDescent="0.2">
      <c r="A285" s="98"/>
      <c r="B285" s="99"/>
      <c r="C285" s="100"/>
      <c r="D285" s="43"/>
      <c r="E285" s="77"/>
      <c r="F285" s="77"/>
      <c r="G285" s="77"/>
      <c r="H285" s="77"/>
      <c r="I285" s="130">
        <f>SUM(Table1[[#This Row],[Donations, Funding etc]:[Sale of Assets]])</f>
        <v>0</v>
      </c>
      <c r="J285" s="200"/>
      <c r="K285" s="200"/>
      <c r="L285" s="200"/>
      <c r="M285" s="200"/>
      <c r="N285" s="200"/>
      <c r="O285" s="112">
        <f>SUM(Table1[[#This Row],[Fundraising-Related]:[Purchase of Assets]])</f>
        <v>0</v>
      </c>
      <c r="P285" s="121">
        <f>Table1[[#This Row],[Total Income]]-Table1[[#This Row],[Total Expenditure]]</f>
        <v>0</v>
      </c>
      <c r="Q285" s="131"/>
      <c r="R285" s="115">
        <f>IF(Q285=1,R284+Table1[[#This Row],[Total Transactions]],R284)</f>
        <v>0</v>
      </c>
      <c r="S285" s="115">
        <f>IF(Q285=2,S284+Table1[[#This Row],[Total Transactions]],S284)</f>
        <v>0</v>
      </c>
      <c r="T285" s="115">
        <f>IF(Q285=3,T284+Table1[[#This Row],[Total Transactions]],T284)</f>
        <v>0</v>
      </c>
      <c r="U285" s="56"/>
      <c r="V285" s="56">
        <f>Table1[[#This Row],[Total Transactions]]</f>
        <v>0</v>
      </c>
      <c r="W285" s="56"/>
      <c r="X285" s="55">
        <f>Table1[[#This Row],[Total Transactions]]-Table1[[#This Row],[Amount1]]</f>
        <v>0</v>
      </c>
    </row>
    <row r="286" spans="1:24" x14ac:dyDescent="0.2">
      <c r="A286" s="98"/>
      <c r="B286" s="99"/>
      <c r="C286" s="103"/>
      <c r="D286" s="44"/>
      <c r="E286" s="77"/>
      <c r="F286" s="77"/>
      <c r="G286" s="77"/>
      <c r="H286" s="77"/>
      <c r="I286" s="196">
        <f>SUM(Table1[[#This Row],[Donations, Funding etc]:[Sale of Assets]])</f>
        <v>0</v>
      </c>
      <c r="J286" s="200"/>
      <c r="K286" s="200"/>
      <c r="L286" s="200"/>
      <c r="M286" s="200"/>
      <c r="N286" s="200"/>
      <c r="O286" s="112">
        <f>SUM(Table1[[#This Row],[Fundraising-Related]:[Purchase of Assets]])</f>
        <v>0</v>
      </c>
      <c r="P286" s="123">
        <f>Table1[[#This Row],[Total Income]]-Table1[[#This Row],[Total Expenditure]]</f>
        <v>0</v>
      </c>
      <c r="Q286" s="131"/>
      <c r="R286" s="115">
        <f>IF(Q286=1,R285+Table1[[#This Row],[Total Transactions]],R285)</f>
        <v>0</v>
      </c>
      <c r="S286" s="115">
        <f>IF(Q286=2,S285+Table1[[#This Row],[Total Transactions]],S285)</f>
        <v>0</v>
      </c>
      <c r="T286" s="115">
        <f>IF(Q286=3,T285+Table1[[#This Row],[Total Transactions]],T285)</f>
        <v>0</v>
      </c>
      <c r="U286" s="56"/>
      <c r="V286" s="56">
        <f>Table1[[#This Row],[Total Transactions]]</f>
        <v>0</v>
      </c>
      <c r="W286" s="56"/>
      <c r="X286" s="55">
        <f>Table1[[#This Row],[Total Transactions]]-Table1[[#This Row],[Amount1]]</f>
        <v>0</v>
      </c>
    </row>
    <row r="287" spans="1:24" x14ac:dyDescent="0.2">
      <c r="A287" s="98"/>
      <c r="B287" s="99"/>
      <c r="C287" s="103"/>
      <c r="D287" s="44"/>
      <c r="E287" s="77"/>
      <c r="F287" s="77"/>
      <c r="G287" s="77"/>
      <c r="H287" s="77"/>
      <c r="I287" s="196">
        <f>SUM(Table1[[#This Row],[Donations, Funding etc]:[Sale of Assets]])</f>
        <v>0</v>
      </c>
      <c r="J287" s="200"/>
      <c r="K287" s="200"/>
      <c r="L287" s="200"/>
      <c r="M287" s="200"/>
      <c r="N287" s="200"/>
      <c r="O287" s="112">
        <f>SUM(Table1[[#This Row],[Fundraising-Related]:[Purchase of Assets]])</f>
        <v>0</v>
      </c>
      <c r="P287" s="123">
        <f>Table1[[#This Row],[Total Income]]-Table1[[#This Row],[Total Expenditure]]</f>
        <v>0</v>
      </c>
      <c r="Q287" s="131"/>
      <c r="R287" s="115">
        <f>IF(Q287=1,R286+Table1[[#This Row],[Total Transactions]],R286)</f>
        <v>0</v>
      </c>
      <c r="S287" s="115">
        <f>IF(Q287=2,S286+Table1[[#This Row],[Total Transactions]],S286)</f>
        <v>0</v>
      </c>
      <c r="T287" s="115">
        <f>IF(Q287=3,T286+Table1[[#This Row],[Total Transactions]],T286)</f>
        <v>0</v>
      </c>
      <c r="U287" s="56"/>
      <c r="V287" s="56">
        <f>Table1[[#This Row],[Total Transactions]]</f>
        <v>0</v>
      </c>
      <c r="W287" s="56"/>
      <c r="X287" s="55">
        <f>Table1[[#This Row],[Total Transactions]]-Table1[[#This Row],[Amount1]]</f>
        <v>0</v>
      </c>
    </row>
    <row r="288" spans="1:24" x14ac:dyDescent="0.2">
      <c r="A288" s="98"/>
      <c r="B288" s="99"/>
      <c r="C288" s="103"/>
      <c r="D288" s="44"/>
      <c r="E288" s="77"/>
      <c r="F288" s="77"/>
      <c r="G288" s="77"/>
      <c r="H288" s="77"/>
      <c r="I288" s="196">
        <f>SUM(Table1[[#This Row],[Donations, Funding etc]:[Sale of Assets]])</f>
        <v>0</v>
      </c>
      <c r="J288" s="200"/>
      <c r="K288" s="200"/>
      <c r="L288" s="200"/>
      <c r="M288" s="200"/>
      <c r="N288" s="200"/>
      <c r="O288" s="112">
        <f>SUM(Table1[[#This Row],[Fundraising-Related]:[Purchase of Assets]])</f>
        <v>0</v>
      </c>
      <c r="P288" s="123">
        <f>Table1[[#This Row],[Total Income]]-Table1[[#This Row],[Total Expenditure]]</f>
        <v>0</v>
      </c>
      <c r="Q288" s="131"/>
      <c r="R288" s="115">
        <f>IF(Q288=1,R287+Table1[[#This Row],[Total Transactions]],R287)</f>
        <v>0</v>
      </c>
      <c r="S288" s="115">
        <f>IF(Q288=2,S287+Table1[[#This Row],[Total Transactions]],S287)</f>
        <v>0</v>
      </c>
      <c r="T288" s="115">
        <f>IF(Q288=3,T287+Table1[[#This Row],[Total Transactions]],T287)</f>
        <v>0</v>
      </c>
      <c r="U288" s="56"/>
      <c r="V288" s="56">
        <f>Table1[[#This Row],[Total Transactions]]</f>
        <v>0</v>
      </c>
      <c r="W288" s="56"/>
      <c r="X288" s="55">
        <f>Table1[[#This Row],[Total Transactions]]-Table1[[#This Row],[Amount1]]</f>
        <v>0</v>
      </c>
    </row>
    <row r="289" spans="1:24" x14ac:dyDescent="0.2">
      <c r="A289" s="98"/>
      <c r="B289" s="99"/>
      <c r="C289" s="100"/>
      <c r="D289" s="43"/>
      <c r="E289" s="77"/>
      <c r="F289" s="77"/>
      <c r="G289" s="77"/>
      <c r="H289" s="77"/>
      <c r="I289" s="130">
        <f>SUM(Table1[[#This Row],[Donations, Funding etc]:[Sale of Assets]])</f>
        <v>0</v>
      </c>
      <c r="J289" s="200"/>
      <c r="K289" s="200"/>
      <c r="L289" s="200"/>
      <c r="M289" s="200"/>
      <c r="N289" s="200"/>
      <c r="O289" s="112">
        <f>SUM(Table1[[#This Row],[Fundraising-Related]:[Purchase of Assets]])</f>
        <v>0</v>
      </c>
      <c r="P289" s="121">
        <f>Table1[[#This Row],[Total Income]]-Table1[[#This Row],[Total Expenditure]]</f>
        <v>0</v>
      </c>
      <c r="Q289" s="131"/>
      <c r="R289" s="115">
        <f>IF(Q289=1,R288+Table1[[#This Row],[Total Transactions]],R288)</f>
        <v>0</v>
      </c>
      <c r="S289" s="115">
        <f>IF(Q289=2,S288+Table1[[#This Row],[Total Transactions]],S288)</f>
        <v>0</v>
      </c>
      <c r="T289" s="115">
        <f>IF(Q289=3,T288+Table1[[#This Row],[Total Transactions]],T288)</f>
        <v>0</v>
      </c>
      <c r="U289" s="56"/>
      <c r="V289" s="56">
        <f>Table1[[#This Row],[Total Transactions]]</f>
        <v>0</v>
      </c>
      <c r="W289" s="56"/>
      <c r="X289" s="55">
        <f>Table1[[#This Row],[Total Transactions]]-Table1[[#This Row],[Amount1]]</f>
        <v>0</v>
      </c>
    </row>
    <row r="290" spans="1:24" x14ac:dyDescent="0.2">
      <c r="A290" s="98"/>
      <c r="B290" s="99"/>
      <c r="C290" s="103"/>
      <c r="D290" s="44"/>
      <c r="E290" s="77"/>
      <c r="F290" s="77"/>
      <c r="G290" s="77"/>
      <c r="H290" s="77"/>
      <c r="I290" s="196">
        <f>SUM(Table1[[#This Row],[Donations, Funding etc]:[Sale of Assets]])</f>
        <v>0</v>
      </c>
      <c r="J290" s="200"/>
      <c r="K290" s="200"/>
      <c r="L290" s="200"/>
      <c r="M290" s="200"/>
      <c r="N290" s="200"/>
      <c r="O290" s="112">
        <f>SUM(Table1[[#This Row],[Fundraising-Related]:[Purchase of Assets]])</f>
        <v>0</v>
      </c>
      <c r="P290" s="123">
        <f>Table1[[#This Row],[Total Income]]-Table1[[#This Row],[Total Expenditure]]</f>
        <v>0</v>
      </c>
      <c r="Q290" s="131"/>
      <c r="R290" s="115">
        <f>IF(Q290=1,R289+Table1[[#This Row],[Total Transactions]],R289)</f>
        <v>0</v>
      </c>
      <c r="S290" s="115">
        <f>IF(Q290=2,S289+Table1[[#This Row],[Total Transactions]],S289)</f>
        <v>0</v>
      </c>
      <c r="T290" s="115">
        <f>IF(Q290=3,T289+Table1[[#This Row],[Total Transactions]],T289)</f>
        <v>0</v>
      </c>
      <c r="U290" s="56"/>
      <c r="V290" s="56">
        <f>Table1[[#This Row],[Total Transactions]]</f>
        <v>0</v>
      </c>
      <c r="W290" s="56"/>
      <c r="X290" s="55">
        <f>Table1[[#This Row],[Total Transactions]]-Table1[[#This Row],[Amount1]]</f>
        <v>0</v>
      </c>
    </row>
    <row r="291" spans="1:24" x14ac:dyDescent="0.2">
      <c r="A291" s="98"/>
      <c r="B291" s="99"/>
      <c r="C291" s="103"/>
      <c r="D291" s="44"/>
      <c r="E291" s="77"/>
      <c r="F291" s="77"/>
      <c r="G291" s="77"/>
      <c r="H291" s="77"/>
      <c r="I291" s="196">
        <f>SUM(Table1[[#This Row],[Donations, Funding etc]:[Sale of Assets]])</f>
        <v>0</v>
      </c>
      <c r="J291" s="200"/>
      <c r="K291" s="200"/>
      <c r="L291" s="200"/>
      <c r="M291" s="200"/>
      <c r="N291" s="200"/>
      <c r="O291" s="112">
        <f>SUM(Table1[[#This Row],[Fundraising-Related]:[Purchase of Assets]])</f>
        <v>0</v>
      </c>
      <c r="P291" s="123">
        <f>Table1[[#This Row],[Total Income]]-Table1[[#This Row],[Total Expenditure]]</f>
        <v>0</v>
      </c>
      <c r="Q291" s="131"/>
      <c r="R291" s="115">
        <f>IF(Q291=1,R290+Table1[[#This Row],[Total Transactions]],R290)</f>
        <v>0</v>
      </c>
      <c r="S291" s="115">
        <f>IF(Q291=2,S290+Table1[[#This Row],[Total Transactions]],S290)</f>
        <v>0</v>
      </c>
      <c r="T291" s="115">
        <f>IF(Q291=3,T290+Table1[[#This Row],[Total Transactions]],T290)</f>
        <v>0</v>
      </c>
      <c r="U291" s="56"/>
      <c r="V291" s="56">
        <f>Table1[[#This Row],[Total Transactions]]</f>
        <v>0</v>
      </c>
      <c r="W291" s="56"/>
      <c r="X291" s="55">
        <f>Table1[[#This Row],[Total Transactions]]-Table1[[#This Row],[Amount1]]</f>
        <v>0</v>
      </c>
    </row>
    <row r="292" spans="1:24" x14ac:dyDescent="0.2">
      <c r="A292" s="98"/>
      <c r="B292" s="99"/>
      <c r="C292" s="103"/>
      <c r="D292" s="44"/>
      <c r="E292" s="77"/>
      <c r="F292" s="77"/>
      <c r="G292" s="77"/>
      <c r="H292" s="77"/>
      <c r="I292" s="196">
        <f>SUM(Table1[[#This Row],[Donations, Funding etc]:[Sale of Assets]])</f>
        <v>0</v>
      </c>
      <c r="J292" s="200"/>
      <c r="K292" s="200"/>
      <c r="L292" s="200"/>
      <c r="M292" s="200"/>
      <c r="N292" s="200"/>
      <c r="O292" s="112">
        <f>SUM(Table1[[#This Row],[Fundraising-Related]:[Purchase of Assets]])</f>
        <v>0</v>
      </c>
      <c r="P292" s="123">
        <f>Table1[[#This Row],[Total Income]]-Table1[[#This Row],[Total Expenditure]]</f>
        <v>0</v>
      </c>
      <c r="Q292" s="131"/>
      <c r="R292" s="115">
        <f>IF(Q292=1,R291+Table1[[#This Row],[Total Transactions]],R291)</f>
        <v>0</v>
      </c>
      <c r="S292" s="115">
        <f>IF(Q292=2,S291+Table1[[#This Row],[Total Transactions]],S291)</f>
        <v>0</v>
      </c>
      <c r="T292" s="115">
        <f>IF(Q292=3,T291+Table1[[#This Row],[Total Transactions]],T291)</f>
        <v>0</v>
      </c>
      <c r="U292" s="56"/>
      <c r="V292" s="56">
        <f>Table1[[#This Row],[Total Transactions]]</f>
        <v>0</v>
      </c>
      <c r="W292" s="56"/>
      <c r="X292" s="55">
        <f>Table1[[#This Row],[Total Transactions]]-Table1[[#This Row],[Amount1]]</f>
        <v>0</v>
      </c>
    </row>
    <row r="293" spans="1:24" x14ac:dyDescent="0.2">
      <c r="A293" s="98"/>
      <c r="B293" s="99"/>
      <c r="C293" s="103"/>
      <c r="D293" s="44"/>
      <c r="E293" s="77"/>
      <c r="F293" s="77"/>
      <c r="G293" s="77"/>
      <c r="H293" s="77"/>
      <c r="I293" s="196">
        <f>SUM(Table1[[#This Row],[Donations, Funding etc]:[Sale of Assets]])</f>
        <v>0</v>
      </c>
      <c r="J293" s="200"/>
      <c r="K293" s="200"/>
      <c r="L293" s="200"/>
      <c r="M293" s="200"/>
      <c r="N293" s="200"/>
      <c r="O293" s="112">
        <f>SUM(Table1[[#This Row],[Fundraising-Related]:[Purchase of Assets]])</f>
        <v>0</v>
      </c>
      <c r="P293" s="123">
        <f>Table1[[#This Row],[Total Income]]-Table1[[#This Row],[Total Expenditure]]</f>
        <v>0</v>
      </c>
      <c r="Q293" s="131"/>
      <c r="R293" s="115">
        <f>IF(Q293=1,R292+Table1[[#This Row],[Total Transactions]],R292)</f>
        <v>0</v>
      </c>
      <c r="S293" s="115">
        <f>IF(Q293=2,S292+Table1[[#This Row],[Total Transactions]],S292)</f>
        <v>0</v>
      </c>
      <c r="T293" s="115">
        <f>IF(Q293=3,T292+Table1[[#This Row],[Total Transactions]],T292)</f>
        <v>0</v>
      </c>
      <c r="U293" s="56"/>
      <c r="V293" s="56">
        <f>Table1[[#This Row],[Total Transactions]]</f>
        <v>0</v>
      </c>
      <c r="W293" s="56"/>
      <c r="X293" s="55">
        <f>Table1[[#This Row],[Total Transactions]]-Table1[[#This Row],[Amount1]]</f>
        <v>0</v>
      </c>
    </row>
    <row r="294" spans="1:24" x14ac:dyDescent="0.2">
      <c r="A294" s="98"/>
      <c r="B294" s="99"/>
      <c r="C294" s="100"/>
      <c r="D294" s="43"/>
      <c r="E294" s="77"/>
      <c r="F294" s="77"/>
      <c r="G294" s="77"/>
      <c r="H294" s="77"/>
      <c r="I294" s="130">
        <f>SUM(Table1[[#This Row],[Donations, Funding etc]:[Sale of Assets]])</f>
        <v>0</v>
      </c>
      <c r="J294" s="200"/>
      <c r="K294" s="200"/>
      <c r="L294" s="200"/>
      <c r="M294" s="200"/>
      <c r="N294" s="200"/>
      <c r="O294" s="112">
        <f>SUM(Table1[[#This Row],[Fundraising-Related]:[Purchase of Assets]])</f>
        <v>0</v>
      </c>
      <c r="P294" s="121">
        <f>Table1[[#This Row],[Total Income]]-Table1[[#This Row],[Total Expenditure]]</f>
        <v>0</v>
      </c>
      <c r="Q294" s="131"/>
      <c r="R294" s="115">
        <f>IF(Q294=1,R293+Table1[[#This Row],[Total Transactions]],R293)</f>
        <v>0</v>
      </c>
      <c r="S294" s="115">
        <f>IF(Q294=2,S293+Table1[[#This Row],[Total Transactions]],S293)</f>
        <v>0</v>
      </c>
      <c r="T294" s="115">
        <f>IF(Q294=3,T293+Table1[[#This Row],[Total Transactions]],T293)</f>
        <v>0</v>
      </c>
      <c r="U294" s="56"/>
      <c r="V294" s="56">
        <f>Table1[[#This Row],[Total Transactions]]</f>
        <v>0</v>
      </c>
      <c r="W294" s="56"/>
      <c r="X294" s="55">
        <f>Table1[[#This Row],[Total Transactions]]-Table1[[#This Row],[Amount1]]</f>
        <v>0</v>
      </c>
    </row>
    <row r="295" spans="1:24" x14ac:dyDescent="0.2">
      <c r="A295" s="98"/>
      <c r="B295" s="99"/>
      <c r="C295" s="103"/>
      <c r="D295" s="44"/>
      <c r="E295" s="77"/>
      <c r="F295" s="77"/>
      <c r="G295" s="77"/>
      <c r="H295" s="77"/>
      <c r="I295" s="196">
        <f>SUM(Table1[[#This Row],[Donations, Funding etc]:[Sale of Assets]])</f>
        <v>0</v>
      </c>
      <c r="J295" s="200"/>
      <c r="K295" s="200"/>
      <c r="L295" s="200"/>
      <c r="M295" s="200"/>
      <c r="N295" s="200"/>
      <c r="O295" s="112">
        <f>SUM(Table1[[#This Row],[Fundraising-Related]:[Purchase of Assets]])</f>
        <v>0</v>
      </c>
      <c r="P295" s="123">
        <f>Table1[[#This Row],[Total Income]]-Table1[[#This Row],[Total Expenditure]]</f>
        <v>0</v>
      </c>
      <c r="Q295" s="131"/>
      <c r="R295" s="115">
        <f>IF(Q295=1,R294+Table1[[#This Row],[Total Transactions]],R294)</f>
        <v>0</v>
      </c>
      <c r="S295" s="115">
        <f>IF(Q295=2,S294+Table1[[#This Row],[Total Transactions]],S294)</f>
        <v>0</v>
      </c>
      <c r="T295" s="115">
        <f>IF(Q295=3,T294+Table1[[#This Row],[Total Transactions]],T294)</f>
        <v>0</v>
      </c>
      <c r="U295" s="56"/>
      <c r="V295" s="56">
        <f>Table1[[#This Row],[Total Transactions]]</f>
        <v>0</v>
      </c>
      <c r="W295" s="56"/>
      <c r="X295" s="55">
        <f>Table1[[#This Row],[Total Transactions]]-Table1[[#This Row],[Amount1]]</f>
        <v>0</v>
      </c>
    </row>
    <row r="296" spans="1:24" x14ac:dyDescent="0.2">
      <c r="A296" s="98"/>
      <c r="B296" s="99"/>
      <c r="C296" s="103"/>
      <c r="D296" s="44"/>
      <c r="E296" s="77"/>
      <c r="F296" s="77"/>
      <c r="G296" s="77"/>
      <c r="H296" s="77"/>
      <c r="I296" s="196">
        <f>SUM(Table1[[#This Row],[Donations, Funding etc]:[Sale of Assets]])</f>
        <v>0</v>
      </c>
      <c r="J296" s="200"/>
      <c r="K296" s="200"/>
      <c r="L296" s="200"/>
      <c r="M296" s="200"/>
      <c r="N296" s="200"/>
      <c r="O296" s="112">
        <f>SUM(Table1[[#This Row],[Fundraising-Related]:[Purchase of Assets]])</f>
        <v>0</v>
      </c>
      <c r="P296" s="123">
        <f>Table1[[#This Row],[Total Income]]-Table1[[#This Row],[Total Expenditure]]</f>
        <v>0</v>
      </c>
      <c r="Q296" s="131"/>
      <c r="R296" s="115">
        <f>IF(Q296=1,R295+Table1[[#This Row],[Total Transactions]],R295)</f>
        <v>0</v>
      </c>
      <c r="S296" s="115">
        <f>IF(Q296=2,S295+Table1[[#This Row],[Total Transactions]],S295)</f>
        <v>0</v>
      </c>
      <c r="T296" s="115">
        <f>IF(Q296=3,T295+Table1[[#This Row],[Total Transactions]],T295)</f>
        <v>0</v>
      </c>
      <c r="U296" s="56"/>
      <c r="V296" s="56">
        <f>Table1[[#This Row],[Total Transactions]]</f>
        <v>0</v>
      </c>
      <c r="W296" s="56"/>
      <c r="X296" s="55">
        <f>Table1[[#This Row],[Total Transactions]]-Table1[[#This Row],[Amount1]]</f>
        <v>0</v>
      </c>
    </row>
    <row r="297" spans="1:24" x14ac:dyDescent="0.2">
      <c r="A297" s="98"/>
      <c r="B297" s="99"/>
      <c r="C297" s="103"/>
      <c r="D297" s="44"/>
      <c r="E297" s="77"/>
      <c r="F297" s="77"/>
      <c r="G297" s="77"/>
      <c r="H297" s="77"/>
      <c r="I297" s="196">
        <f>SUM(Table1[[#This Row],[Donations, Funding etc]:[Sale of Assets]])</f>
        <v>0</v>
      </c>
      <c r="J297" s="200"/>
      <c r="K297" s="200"/>
      <c r="L297" s="200"/>
      <c r="M297" s="200"/>
      <c r="N297" s="200"/>
      <c r="O297" s="112">
        <f>SUM(Table1[[#This Row],[Fundraising-Related]:[Purchase of Assets]])</f>
        <v>0</v>
      </c>
      <c r="P297" s="123">
        <f>Table1[[#This Row],[Total Income]]-Table1[[#This Row],[Total Expenditure]]</f>
        <v>0</v>
      </c>
      <c r="Q297" s="131"/>
      <c r="R297" s="115">
        <f>IF(Q297=1,R296+Table1[[#This Row],[Total Transactions]],R296)</f>
        <v>0</v>
      </c>
      <c r="S297" s="115">
        <f>IF(Q297=2,S296+Table1[[#This Row],[Total Transactions]],S296)</f>
        <v>0</v>
      </c>
      <c r="T297" s="115">
        <f>IF(Q297=3,T296+Table1[[#This Row],[Total Transactions]],T296)</f>
        <v>0</v>
      </c>
      <c r="U297" s="56"/>
      <c r="V297" s="56">
        <f>Table1[[#This Row],[Total Transactions]]</f>
        <v>0</v>
      </c>
      <c r="W297" s="56"/>
      <c r="X297" s="55">
        <f>Table1[[#This Row],[Total Transactions]]-Table1[[#This Row],[Amount1]]</f>
        <v>0</v>
      </c>
    </row>
    <row r="298" spans="1:24" x14ac:dyDescent="0.2">
      <c r="A298" s="98"/>
      <c r="B298" s="99"/>
      <c r="C298" s="103"/>
      <c r="D298" s="44"/>
      <c r="E298" s="77"/>
      <c r="F298" s="77"/>
      <c r="G298" s="77"/>
      <c r="H298" s="77"/>
      <c r="I298" s="196">
        <f>SUM(Table1[[#This Row],[Donations, Funding etc]:[Sale of Assets]])</f>
        <v>0</v>
      </c>
      <c r="J298" s="200"/>
      <c r="K298" s="200"/>
      <c r="L298" s="200"/>
      <c r="M298" s="200"/>
      <c r="N298" s="200"/>
      <c r="O298" s="112">
        <f>SUM(Table1[[#This Row],[Fundraising-Related]:[Purchase of Assets]])</f>
        <v>0</v>
      </c>
      <c r="P298" s="123">
        <f>Table1[[#This Row],[Total Income]]-Table1[[#This Row],[Total Expenditure]]</f>
        <v>0</v>
      </c>
      <c r="Q298" s="131"/>
      <c r="R298" s="115">
        <f>IF(Q298=1,R297+Table1[[#This Row],[Total Transactions]],R297)</f>
        <v>0</v>
      </c>
      <c r="S298" s="115">
        <f>IF(Q298=2,S297+Table1[[#This Row],[Total Transactions]],S297)</f>
        <v>0</v>
      </c>
      <c r="T298" s="115">
        <f>IF(Q298=3,T297+Table1[[#This Row],[Total Transactions]],T297)</f>
        <v>0</v>
      </c>
      <c r="U298" s="56"/>
      <c r="V298" s="56">
        <f>Table1[[#This Row],[Total Transactions]]</f>
        <v>0</v>
      </c>
      <c r="W298" s="56"/>
      <c r="X298" s="55">
        <f>Table1[[#This Row],[Total Transactions]]-Table1[[#This Row],[Amount1]]</f>
        <v>0</v>
      </c>
    </row>
    <row r="299" spans="1:24" x14ac:dyDescent="0.2">
      <c r="A299" s="98"/>
      <c r="B299" s="99"/>
      <c r="C299" s="103"/>
      <c r="D299" s="44"/>
      <c r="E299" s="77"/>
      <c r="F299" s="77"/>
      <c r="G299" s="77"/>
      <c r="H299" s="77"/>
      <c r="I299" s="196">
        <f>SUM(Table1[[#This Row],[Donations, Funding etc]:[Sale of Assets]])</f>
        <v>0</v>
      </c>
      <c r="J299" s="200"/>
      <c r="K299" s="200"/>
      <c r="L299" s="200"/>
      <c r="M299" s="200"/>
      <c r="N299" s="200"/>
      <c r="O299" s="112">
        <f>SUM(Table1[[#This Row],[Fundraising-Related]:[Purchase of Assets]])</f>
        <v>0</v>
      </c>
      <c r="P299" s="123">
        <f>Table1[[#This Row],[Total Income]]-Table1[[#This Row],[Total Expenditure]]</f>
        <v>0</v>
      </c>
      <c r="Q299" s="131"/>
      <c r="R299" s="115">
        <f>IF(Q299=1,R298+Table1[[#This Row],[Total Transactions]],R298)</f>
        <v>0</v>
      </c>
      <c r="S299" s="115">
        <f>IF(Q299=2,S298+Table1[[#This Row],[Total Transactions]],S298)</f>
        <v>0</v>
      </c>
      <c r="T299" s="115">
        <f>IF(Q299=3,T298+Table1[[#This Row],[Total Transactions]],T298)</f>
        <v>0</v>
      </c>
      <c r="U299" s="56"/>
      <c r="V299" s="56">
        <f>Table1[[#This Row],[Total Transactions]]</f>
        <v>0</v>
      </c>
      <c r="W299" s="56"/>
      <c r="X299" s="55">
        <f>Table1[[#This Row],[Total Transactions]]-Table1[[#This Row],[Amount1]]</f>
        <v>0</v>
      </c>
    </row>
    <row r="300" spans="1:24" x14ac:dyDescent="0.2">
      <c r="A300" s="98"/>
      <c r="B300" s="99"/>
      <c r="C300" s="103"/>
      <c r="D300" s="44"/>
      <c r="E300" s="77"/>
      <c r="F300" s="77"/>
      <c r="G300" s="77"/>
      <c r="H300" s="77"/>
      <c r="I300" s="196">
        <f>SUM(Table1[[#This Row],[Donations, Funding etc]:[Sale of Assets]])</f>
        <v>0</v>
      </c>
      <c r="J300" s="200"/>
      <c r="K300" s="200"/>
      <c r="L300" s="200"/>
      <c r="M300" s="200"/>
      <c r="N300" s="200"/>
      <c r="O300" s="112">
        <f>SUM(Table1[[#This Row],[Fundraising-Related]:[Purchase of Assets]])</f>
        <v>0</v>
      </c>
      <c r="P300" s="123">
        <f>Table1[[#This Row],[Total Income]]-Table1[[#This Row],[Total Expenditure]]</f>
        <v>0</v>
      </c>
      <c r="Q300" s="131"/>
      <c r="R300" s="115">
        <f>IF(Q300=1,R299+Table1[[#This Row],[Total Transactions]],R299)</f>
        <v>0</v>
      </c>
      <c r="S300" s="115">
        <f>IF(Q300=2,S299+Table1[[#This Row],[Total Transactions]],S299)</f>
        <v>0</v>
      </c>
      <c r="T300" s="115">
        <f>IF(Q300=3,T299+Table1[[#This Row],[Total Transactions]],T299)</f>
        <v>0</v>
      </c>
      <c r="U300" s="56"/>
      <c r="V300" s="56">
        <f>Table1[[#This Row],[Total Transactions]]</f>
        <v>0</v>
      </c>
      <c r="W300" s="56"/>
      <c r="X300" s="55">
        <f>Table1[[#This Row],[Total Transactions]]-Table1[[#This Row],[Amount1]]</f>
        <v>0</v>
      </c>
    </row>
    <row r="301" spans="1:24" x14ac:dyDescent="0.2">
      <c r="A301" s="98"/>
      <c r="B301" s="99"/>
      <c r="C301" s="103"/>
      <c r="D301" s="44"/>
      <c r="E301" s="77"/>
      <c r="F301" s="77"/>
      <c r="G301" s="77"/>
      <c r="H301" s="77"/>
      <c r="I301" s="196">
        <f>SUM(Table1[[#This Row],[Donations, Funding etc]:[Sale of Assets]])</f>
        <v>0</v>
      </c>
      <c r="J301" s="200"/>
      <c r="K301" s="200"/>
      <c r="L301" s="200"/>
      <c r="M301" s="200"/>
      <c r="N301" s="200"/>
      <c r="O301" s="112">
        <f>SUM(Table1[[#This Row],[Fundraising-Related]:[Purchase of Assets]])</f>
        <v>0</v>
      </c>
      <c r="P301" s="123">
        <f>Table1[[#This Row],[Total Income]]-Table1[[#This Row],[Total Expenditure]]</f>
        <v>0</v>
      </c>
      <c r="Q301" s="131"/>
      <c r="R301" s="115">
        <f>IF(Q301=1,R300+Table1[[#This Row],[Total Transactions]],R300)</f>
        <v>0</v>
      </c>
      <c r="S301" s="115">
        <f>IF(Q301=2,S300+Table1[[#This Row],[Total Transactions]],S300)</f>
        <v>0</v>
      </c>
      <c r="T301" s="115">
        <f>IF(Q301=3,T300+Table1[[#This Row],[Total Transactions]],T300)</f>
        <v>0</v>
      </c>
      <c r="U301" s="56"/>
      <c r="V301" s="56">
        <f>Table1[[#This Row],[Total Transactions]]</f>
        <v>0</v>
      </c>
      <c r="W301" s="56"/>
      <c r="X301" s="55">
        <f>Table1[[#This Row],[Total Transactions]]-Table1[[#This Row],[Amount1]]</f>
        <v>0</v>
      </c>
    </row>
    <row r="302" spans="1:24" x14ac:dyDescent="0.2">
      <c r="A302" s="98"/>
      <c r="B302" s="99"/>
      <c r="C302" s="103"/>
      <c r="D302" s="44"/>
      <c r="E302" s="77"/>
      <c r="F302" s="77"/>
      <c r="G302" s="77"/>
      <c r="H302" s="77"/>
      <c r="I302" s="196">
        <f>SUM(Table1[[#This Row],[Donations, Funding etc]:[Sale of Assets]])</f>
        <v>0</v>
      </c>
      <c r="J302" s="200"/>
      <c r="K302" s="200"/>
      <c r="L302" s="200"/>
      <c r="M302" s="200"/>
      <c r="N302" s="200"/>
      <c r="O302" s="112">
        <f>SUM(Table1[[#This Row],[Fundraising-Related]:[Purchase of Assets]])</f>
        <v>0</v>
      </c>
      <c r="P302" s="123">
        <f>Table1[[#This Row],[Total Income]]-Table1[[#This Row],[Total Expenditure]]</f>
        <v>0</v>
      </c>
      <c r="Q302" s="131"/>
      <c r="R302" s="115">
        <f>IF(Q302=1,R301+Table1[[#This Row],[Total Transactions]],R301)</f>
        <v>0</v>
      </c>
      <c r="S302" s="115">
        <f>IF(Q302=2,S301+Table1[[#This Row],[Total Transactions]],S301)</f>
        <v>0</v>
      </c>
      <c r="T302" s="115">
        <f>IF(Q302=3,T301+Table1[[#This Row],[Total Transactions]],T301)</f>
        <v>0</v>
      </c>
      <c r="U302" s="56"/>
      <c r="V302" s="56">
        <f>Table1[[#This Row],[Total Transactions]]</f>
        <v>0</v>
      </c>
      <c r="W302" s="56"/>
      <c r="X302" s="55">
        <f>Table1[[#This Row],[Total Transactions]]-Table1[[#This Row],[Amount1]]</f>
        <v>0</v>
      </c>
    </row>
    <row r="303" spans="1:24" x14ac:dyDescent="0.2">
      <c r="A303" s="98"/>
      <c r="B303" s="99"/>
      <c r="C303" s="103"/>
      <c r="D303" s="44"/>
      <c r="E303" s="77"/>
      <c r="F303" s="77"/>
      <c r="G303" s="77"/>
      <c r="H303" s="77"/>
      <c r="I303" s="196">
        <f>SUM(Table1[[#This Row],[Donations, Funding etc]:[Sale of Assets]])</f>
        <v>0</v>
      </c>
      <c r="J303" s="200"/>
      <c r="K303" s="200"/>
      <c r="L303" s="200"/>
      <c r="M303" s="200"/>
      <c r="N303" s="200"/>
      <c r="O303" s="112">
        <f>SUM(Table1[[#This Row],[Fundraising-Related]:[Purchase of Assets]])</f>
        <v>0</v>
      </c>
      <c r="P303" s="123">
        <f>Table1[[#This Row],[Total Income]]-Table1[[#This Row],[Total Expenditure]]</f>
        <v>0</v>
      </c>
      <c r="Q303" s="131"/>
      <c r="R303" s="115">
        <f>IF(Q303=1,R302+Table1[[#This Row],[Total Transactions]],R302)</f>
        <v>0</v>
      </c>
      <c r="S303" s="115">
        <f>IF(Q303=2,S302+Table1[[#This Row],[Total Transactions]],S302)</f>
        <v>0</v>
      </c>
      <c r="T303" s="115">
        <f>IF(Q303=3,T302+Table1[[#This Row],[Total Transactions]],T302)</f>
        <v>0</v>
      </c>
      <c r="U303" s="56"/>
      <c r="V303" s="56">
        <f>Table1[[#This Row],[Total Transactions]]</f>
        <v>0</v>
      </c>
      <c r="W303" s="56"/>
      <c r="X303" s="55">
        <f>Table1[[#This Row],[Total Transactions]]-Table1[[#This Row],[Amount1]]</f>
        <v>0</v>
      </c>
    </row>
    <row r="304" spans="1:24" x14ac:dyDescent="0.2">
      <c r="A304" s="98"/>
      <c r="B304" s="99"/>
      <c r="C304" s="103"/>
      <c r="D304" s="44"/>
      <c r="E304" s="77"/>
      <c r="F304" s="77"/>
      <c r="G304" s="77"/>
      <c r="H304" s="77"/>
      <c r="I304" s="196">
        <f>SUM(Table1[[#This Row],[Donations, Funding etc]:[Sale of Assets]])</f>
        <v>0</v>
      </c>
      <c r="J304" s="200"/>
      <c r="K304" s="200"/>
      <c r="L304" s="200"/>
      <c r="M304" s="200"/>
      <c r="N304" s="200"/>
      <c r="O304" s="112">
        <f>SUM(Table1[[#This Row],[Fundraising-Related]:[Purchase of Assets]])</f>
        <v>0</v>
      </c>
      <c r="P304" s="123">
        <f>Table1[[#This Row],[Total Income]]-Table1[[#This Row],[Total Expenditure]]</f>
        <v>0</v>
      </c>
      <c r="Q304" s="131"/>
      <c r="R304" s="115">
        <f>IF(Q304=1,R303+Table1[[#This Row],[Total Transactions]],R303)</f>
        <v>0</v>
      </c>
      <c r="S304" s="115">
        <f>IF(Q304=2,S303+Table1[[#This Row],[Total Transactions]],S303)</f>
        <v>0</v>
      </c>
      <c r="T304" s="115">
        <f>IF(Q304=3,T303+Table1[[#This Row],[Total Transactions]],T303)</f>
        <v>0</v>
      </c>
      <c r="U304" s="56"/>
      <c r="V304" s="56">
        <f>Table1[[#This Row],[Total Transactions]]</f>
        <v>0</v>
      </c>
      <c r="W304" s="56"/>
      <c r="X304" s="55">
        <f>Table1[[#This Row],[Total Transactions]]-Table1[[#This Row],[Amount1]]</f>
        <v>0</v>
      </c>
    </row>
    <row r="305" spans="1:24" x14ac:dyDescent="0.2">
      <c r="A305" s="98"/>
      <c r="B305" s="99"/>
      <c r="C305" s="100"/>
      <c r="D305" s="43"/>
      <c r="E305" s="77"/>
      <c r="F305" s="77"/>
      <c r="G305" s="77"/>
      <c r="H305" s="77"/>
      <c r="I305" s="130">
        <f>SUM(Table1[[#This Row],[Donations, Funding etc]:[Sale of Assets]])</f>
        <v>0</v>
      </c>
      <c r="J305" s="200"/>
      <c r="K305" s="200"/>
      <c r="L305" s="200"/>
      <c r="M305" s="200"/>
      <c r="N305" s="200"/>
      <c r="O305" s="112">
        <f>SUM(Table1[[#This Row],[Fundraising-Related]:[Purchase of Assets]])</f>
        <v>0</v>
      </c>
      <c r="P305" s="121">
        <f>Table1[[#This Row],[Total Income]]-Table1[[#This Row],[Total Expenditure]]</f>
        <v>0</v>
      </c>
      <c r="Q305" s="131"/>
      <c r="R305" s="115">
        <f>IF(Q305=1,R304+Table1[[#This Row],[Total Transactions]],R304)</f>
        <v>0</v>
      </c>
      <c r="S305" s="115">
        <f>IF(Q305=2,S304+Table1[[#This Row],[Total Transactions]],S304)</f>
        <v>0</v>
      </c>
      <c r="T305" s="115">
        <f>IF(Q305=3,T304+Table1[[#This Row],[Total Transactions]],T304)</f>
        <v>0</v>
      </c>
      <c r="U305" s="56"/>
      <c r="V305" s="56">
        <f>Table1[[#This Row],[Total Transactions]]</f>
        <v>0</v>
      </c>
      <c r="W305" s="56"/>
      <c r="X305" s="55">
        <f>Table1[[#This Row],[Total Transactions]]-Table1[[#This Row],[Amount1]]</f>
        <v>0</v>
      </c>
    </row>
    <row r="306" spans="1:24" x14ac:dyDescent="0.2">
      <c r="A306" s="98"/>
      <c r="B306" s="99"/>
      <c r="C306" s="103"/>
      <c r="D306" s="44"/>
      <c r="E306" s="77"/>
      <c r="F306" s="77"/>
      <c r="G306" s="77"/>
      <c r="H306" s="77"/>
      <c r="I306" s="196">
        <f>SUM(Table1[[#This Row],[Donations, Funding etc]:[Sale of Assets]])</f>
        <v>0</v>
      </c>
      <c r="J306" s="200"/>
      <c r="K306" s="200"/>
      <c r="L306" s="200"/>
      <c r="M306" s="200"/>
      <c r="N306" s="200"/>
      <c r="O306" s="112">
        <f>SUM(Table1[[#This Row],[Fundraising-Related]:[Purchase of Assets]])</f>
        <v>0</v>
      </c>
      <c r="P306" s="123">
        <f>Table1[[#This Row],[Total Income]]-Table1[[#This Row],[Total Expenditure]]</f>
        <v>0</v>
      </c>
      <c r="Q306" s="131"/>
      <c r="R306" s="115">
        <f>IF(Q306=1,R305+Table1[[#This Row],[Total Transactions]],R305)</f>
        <v>0</v>
      </c>
      <c r="S306" s="115">
        <f>IF(Q306=2,S305+Table1[[#This Row],[Total Transactions]],S305)</f>
        <v>0</v>
      </c>
      <c r="T306" s="115">
        <f>IF(Q306=3,T305+Table1[[#This Row],[Total Transactions]],T305)</f>
        <v>0</v>
      </c>
      <c r="U306" s="56"/>
      <c r="V306" s="56">
        <f>Table1[[#This Row],[Total Transactions]]</f>
        <v>0</v>
      </c>
      <c r="W306" s="56"/>
      <c r="X306" s="55">
        <f>Table1[[#This Row],[Total Transactions]]-Table1[[#This Row],[Amount1]]</f>
        <v>0</v>
      </c>
    </row>
    <row r="307" spans="1:24" x14ac:dyDescent="0.2">
      <c r="A307" s="98"/>
      <c r="B307" s="99"/>
      <c r="C307" s="103"/>
      <c r="D307" s="44"/>
      <c r="E307" s="77"/>
      <c r="F307" s="77"/>
      <c r="G307" s="77"/>
      <c r="H307" s="77"/>
      <c r="I307" s="196">
        <f>SUM(Table1[[#This Row],[Donations, Funding etc]:[Sale of Assets]])</f>
        <v>0</v>
      </c>
      <c r="J307" s="200"/>
      <c r="K307" s="200"/>
      <c r="L307" s="200"/>
      <c r="M307" s="200"/>
      <c r="N307" s="200"/>
      <c r="O307" s="112">
        <f>SUM(Table1[[#This Row],[Fundraising-Related]:[Purchase of Assets]])</f>
        <v>0</v>
      </c>
      <c r="P307" s="123">
        <f>Table1[[#This Row],[Total Income]]-Table1[[#This Row],[Total Expenditure]]</f>
        <v>0</v>
      </c>
      <c r="Q307" s="131"/>
      <c r="R307" s="115">
        <f>IF(Q307=1,R306+Table1[[#This Row],[Total Transactions]],R306)</f>
        <v>0</v>
      </c>
      <c r="S307" s="115">
        <f>IF(Q307=2,S306+Table1[[#This Row],[Total Transactions]],S306)</f>
        <v>0</v>
      </c>
      <c r="T307" s="115">
        <f>IF(Q307=3,T306+Table1[[#This Row],[Total Transactions]],T306)</f>
        <v>0</v>
      </c>
      <c r="U307" s="56"/>
      <c r="V307" s="56">
        <f>Table1[[#This Row],[Total Transactions]]</f>
        <v>0</v>
      </c>
      <c r="W307" s="56"/>
      <c r="X307" s="55">
        <f>Table1[[#This Row],[Total Transactions]]-Table1[[#This Row],[Amount1]]</f>
        <v>0</v>
      </c>
    </row>
    <row r="308" spans="1:24" x14ac:dyDescent="0.2">
      <c r="A308" s="98"/>
      <c r="B308" s="99"/>
      <c r="C308" s="103"/>
      <c r="D308" s="44"/>
      <c r="E308" s="77"/>
      <c r="F308" s="77"/>
      <c r="G308" s="77"/>
      <c r="H308" s="77"/>
      <c r="I308" s="196">
        <f>SUM(Table1[[#This Row],[Donations, Funding etc]:[Sale of Assets]])</f>
        <v>0</v>
      </c>
      <c r="J308" s="200"/>
      <c r="K308" s="200"/>
      <c r="L308" s="200"/>
      <c r="M308" s="200"/>
      <c r="N308" s="200"/>
      <c r="O308" s="112">
        <f>SUM(Table1[[#This Row],[Fundraising-Related]:[Purchase of Assets]])</f>
        <v>0</v>
      </c>
      <c r="P308" s="123">
        <f>Table1[[#This Row],[Total Income]]-Table1[[#This Row],[Total Expenditure]]</f>
        <v>0</v>
      </c>
      <c r="Q308" s="131"/>
      <c r="R308" s="115">
        <f>IF(Q308=1,R307+Table1[[#This Row],[Total Transactions]],R307)</f>
        <v>0</v>
      </c>
      <c r="S308" s="115">
        <f>IF(Q308=2,S307+Table1[[#This Row],[Total Transactions]],S307)</f>
        <v>0</v>
      </c>
      <c r="T308" s="115">
        <f>IF(Q308=3,T307+Table1[[#This Row],[Total Transactions]],T307)</f>
        <v>0</v>
      </c>
      <c r="U308" s="56"/>
      <c r="V308" s="56">
        <f>Table1[[#This Row],[Total Transactions]]</f>
        <v>0</v>
      </c>
      <c r="W308" s="56"/>
      <c r="X308" s="55">
        <f>Table1[[#This Row],[Total Transactions]]-Table1[[#This Row],[Amount1]]</f>
        <v>0</v>
      </c>
    </row>
    <row r="309" spans="1:24" x14ac:dyDescent="0.2">
      <c r="A309" s="98"/>
      <c r="B309" s="99"/>
      <c r="C309" s="103"/>
      <c r="D309" s="44"/>
      <c r="E309" s="77"/>
      <c r="F309" s="77"/>
      <c r="G309" s="77"/>
      <c r="H309" s="77"/>
      <c r="I309" s="196">
        <f>SUM(Table1[[#This Row],[Donations, Funding etc]:[Sale of Assets]])</f>
        <v>0</v>
      </c>
      <c r="J309" s="200"/>
      <c r="K309" s="200"/>
      <c r="L309" s="200"/>
      <c r="M309" s="200"/>
      <c r="N309" s="200"/>
      <c r="O309" s="112">
        <f>SUM(Table1[[#This Row],[Fundraising-Related]:[Purchase of Assets]])</f>
        <v>0</v>
      </c>
      <c r="P309" s="123">
        <f>Table1[[#This Row],[Total Income]]-Table1[[#This Row],[Total Expenditure]]</f>
        <v>0</v>
      </c>
      <c r="Q309" s="131"/>
      <c r="R309" s="115">
        <f>IF(Q309=1,R308+Table1[[#This Row],[Total Transactions]],R308)</f>
        <v>0</v>
      </c>
      <c r="S309" s="115">
        <f>IF(Q309=2,S308+Table1[[#This Row],[Total Transactions]],S308)</f>
        <v>0</v>
      </c>
      <c r="T309" s="115">
        <f>IF(Q309=3,T308+Table1[[#This Row],[Total Transactions]],T308)</f>
        <v>0</v>
      </c>
      <c r="U309" s="56"/>
      <c r="V309" s="56">
        <f>Table1[[#This Row],[Total Transactions]]</f>
        <v>0</v>
      </c>
      <c r="W309" s="56"/>
      <c r="X309" s="55">
        <f>Table1[[#This Row],[Total Transactions]]-Table1[[#This Row],[Amount1]]</f>
        <v>0</v>
      </c>
    </row>
    <row r="310" spans="1:24" x14ac:dyDescent="0.2">
      <c r="A310" s="98"/>
      <c r="B310" s="99"/>
      <c r="C310" s="103"/>
      <c r="D310" s="44"/>
      <c r="E310" s="77"/>
      <c r="F310" s="77"/>
      <c r="G310" s="77"/>
      <c r="H310" s="77"/>
      <c r="I310" s="196">
        <f>SUM(Table1[[#This Row],[Donations, Funding etc]:[Sale of Assets]])</f>
        <v>0</v>
      </c>
      <c r="J310" s="200"/>
      <c r="K310" s="200"/>
      <c r="L310" s="200"/>
      <c r="M310" s="200"/>
      <c r="N310" s="200"/>
      <c r="O310" s="112">
        <f>SUM(Table1[[#This Row],[Fundraising-Related]:[Purchase of Assets]])</f>
        <v>0</v>
      </c>
      <c r="P310" s="123">
        <f>Table1[[#This Row],[Total Income]]-Table1[[#This Row],[Total Expenditure]]</f>
        <v>0</v>
      </c>
      <c r="Q310" s="131"/>
      <c r="R310" s="115">
        <f>IF(Q310=1,R309+Table1[[#This Row],[Total Transactions]],R309)</f>
        <v>0</v>
      </c>
      <c r="S310" s="115">
        <f>IF(Q310=2,S309+Table1[[#This Row],[Total Transactions]],S309)</f>
        <v>0</v>
      </c>
      <c r="T310" s="115">
        <f>IF(Q310=3,T309+Table1[[#This Row],[Total Transactions]],T309)</f>
        <v>0</v>
      </c>
      <c r="U310" s="56"/>
      <c r="V310" s="56">
        <f>Table1[[#This Row],[Total Transactions]]</f>
        <v>0</v>
      </c>
      <c r="W310" s="56"/>
      <c r="X310" s="55">
        <f>Table1[[#This Row],[Total Transactions]]-Table1[[#This Row],[Amount1]]</f>
        <v>0</v>
      </c>
    </row>
    <row r="311" spans="1:24" x14ac:dyDescent="0.2">
      <c r="A311" s="98"/>
      <c r="B311" s="99"/>
      <c r="C311" s="103"/>
      <c r="D311" s="44"/>
      <c r="E311" s="77"/>
      <c r="F311" s="77"/>
      <c r="G311" s="77"/>
      <c r="H311" s="77"/>
      <c r="I311" s="196">
        <f>SUM(Table1[[#This Row],[Donations, Funding etc]:[Sale of Assets]])</f>
        <v>0</v>
      </c>
      <c r="J311" s="200"/>
      <c r="K311" s="200"/>
      <c r="L311" s="200"/>
      <c r="M311" s="200"/>
      <c r="N311" s="200"/>
      <c r="O311" s="112">
        <f>SUM(Table1[[#This Row],[Fundraising-Related]:[Purchase of Assets]])</f>
        <v>0</v>
      </c>
      <c r="P311" s="123">
        <f>Table1[[#This Row],[Total Income]]-Table1[[#This Row],[Total Expenditure]]</f>
        <v>0</v>
      </c>
      <c r="Q311" s="131"/>
      <c r="R311" s="115">
        <f>IF(Q311=1,R310+Table1[[#This Row],[Total Transactions]],R310)</f>
        <v>0</v>
      </c>
      <c r="S311" s="115">
        <f>IF(Q311=2,S310+Table1[[#This Row],[Total Transactions]],S310)</f>
        <v>0</v>
      </c>
      <c r="T311" s="115">
        <f>IF(Q311=3,T310+Table1[[#This Row],[Total Transactions]],T310)</f>
        <v>0</v>
      </c>
      <c r="U311" s="56"/>
      <c r="V311" s="56">
        <f>Table1[[#This Row],[Total Transactions]]</f>
        <v>0</v>
      </c>
      <c r="W311" s="56"/>
      <c r="X311" s="55">
        <f>Table1[[#This Row],[Total Transactions]]-Table1[[#This Row],[Amount1]]</f>
        <v>0</v>
      </c>
    </row>
    <row r="312" spans="1:24" x14ac:dyDescent="0.2">
      <c r="A312" s="98"/>
      <c r="B312" s="99"/>
      <c r="C312" s="103"/>
      <c r="D312" s="44"/>
      <c r="E312" s="77"/>
      <c r="F312" s="77"/>
      <c r="G312" s="77"/>
      <c r="H312" s="77"/>
      <c r="I312" s="196">
        <f>SUM(Table1[[#This Row],[Donations, Funding etc]:[Sale of Assets]])</f>
        <v>0</v>
      </c>
      <c r="J312" s="200"/>
      <c r="K312" s="200"/>
      <c r="L312" s="200"/>
      <c r="M312" s="200"/>
      <c r="N312" s="200"/>
      <c r="O312" s="112">
        <f>SUM(Table1[[#This Row],[Fundraising-Related]:[Purchase of Assets]])</f>
        <v>0</v>
      </c>
      <c r="P312" s="123">
        <f>Table1[[#This Row],[Total Income]]-Table1[[#This Row],[Total Expenditure]]</f>
        <v>0</v>
      </c>
      <c r="Q312" s="131"/>
      <c r="R312" s="115">
        <f>IF(Q312=1,R311+Table1[[#This Row],[Total Transactions]],R311)</f>
        <v>0</v>
      </c>
      <c r="S312" s="115">
        <f>IF(Q312=2,S311+Table1[[#This Row],[Total Transactions]],S311)</f>
        <v>0</v>
      </c>
      <c r="T312" s="115">
        <f>IF(Q312=3,T311+Table1[[#This Row],[Total Transactions]],T311)</f>
        <v>0</v>
      </c>
      <c r="U312" s="56"/>
      <c r="V312" s="56">
        <f>Table1[[#This Row],[Total Transactions]]</f>
        <v>0</v>
      </c>
      <c r="W312" s="56"/>
      <c r="X312" s="55">
        <f>Table1[[#This Row],[Total Transactions]]-Table1[[#This Row],[Amount1]]</f>
        <v>0</v>
      </c>
    </row>
    <row r="313" spans="1:24" x14ac:dyDescent="0.2">
      <c r="A313" s="98"/>
      <c r="B313" s="99"/>
      <c r="C313" s="103"/>
      <c r="D313" s="44"/>
      <c r="E313" s="77"/>
      <c r="F313" s="77"/>
      <c r="G313" s="77"/>
      <c r="H313" s="77"/>
      <c r="I313" s="196">
        <f>SUM(Table1[[#This Row],[Donations, Funding etc]:[Sale of Assets]])</f>
        <v>0</v>
      </c>
      <c r="J313" s="200"/>
      <c r="K313" s="200"/>
      <c r="L313" s="200"/>
      <c r="M313" s="200"/>
      <c r="N313" s="200"/>
      <c r="O313" s="112">
        <f>SUM(Table1[[#This Row],[Fundraising-Related]:[Purchase of Assets]])</f>
        <v>0</v>
      </c>
      <c r="P313" s="123">
        <f>Table1[[#This Row],[Total Income]]-Table1[[#This Row],[Total Expenditure]]</f>
        <v>0</v>
      </c>
      <c r="Q313" s="131"/>
      <c r="R313" s="115">
        <f>IF(Q313=1,R312+Table1[[#This Row],[Total Transactions]],R312)</f>
        <v>0</v>
      </c>
      <c r="S313" s="115">
        <f>IF(Q313=2,S312+Table1[[#This Row],[Total Transactions]],S312)</f>
        <v>0</v>
      </c>
      <c r="T313" s="115">
        <f>IF(Q313=3,T312+Table1[[#This Row],[Total Transactions]],T312)</f>
        <v>0</v>
      </c>
      <c r="U313" s="56"/>
      <c r="V313" s="56">
        <f>Table1[[#This Row],[Total Transactions]]</f>
        <v>0</v>
      </c>
      <c r="W313" s="56"/>
      <c r="X313" s="55">
        <f>Table1[[#This Row],[Total Transactions]]-Table1[[#This Row],[Amount1]]</f>
        <v>0</v>
      </c>
    </row>
    <row r="314" spans="1:24" x14ac:dyDescent="0.2">
      <c r="A314" s="98"/>
      <c r="B314" s="99"/>
      <c r="C314" s="100"/>
      <c r="D314" s="43"/>
      <c r="E314" s="77"/>
      <c r="F314" s="77"/>
      <c r="G314" s="77"/>
      <c r="H314" s="77"/>
      <c r="I314" s="130">
        <f>SUM(Table1[[#This Row],[Donations, Funding etc]:[Sale of Assets]])</f>
        <v>0</v>
      </c>
      <c r="J314" s="200"/>
      <c r="K314" s="200"/>
      <c r="L314" s="200"/>
      <c r="M314" s="200"/>
      <c r="N314" s="200"/>
      <c r="O314" s="112">
        <f>SUM(Table1[[#This Row],[Fundraising-Related]:[Purchase of Assets]])</f>
        <v>0</v>
      </c>
      <c r="P314" s="121">
        <f>Table1[[#This Row],[Total Income]]-Table1[[#This Row],[Total Expenditure]]</f>
        <v>0</v>
      </c>
      <c r="Q314" s="131"/>
      <c r="R314" s="115">
        <f>IF(Q314=1,R313+Table1[[#This Row],[Total Transactions]],R313)</f>
        <v>0</v>
      </c>
      <c r="S314" s="115">
        <f>IF(Q314=2,S313+Table1[[#This Row],[Total Transactions]],S313)</f>
        <v>0</v>
      </c>
      <c r="T314" s="115">
        <f>IF(Q314=3,T313+Table1[[#This Row],[Total Transactions]],T313)</f>
        <v>0</v>
      </c>
      <c r="U314" s="56"/>
      <c r="V314" s="56">
        <f>Table1[[#This Row],[Total Transactions]]</f>
        <v>0</v>
      </c>
      <c r="W314" s="56"/>
      <c r="X314" s="55">
        <f>Table1[[#This Row],[Total Transactions]]-Table1[[#This Row],[Amount1]]</f>
        <v>0</v>
      </c>
    </row>
    <row r="315" spans="1:24" x14ac:dyDescent="0.2">
      <c r="A315" s="98"/>
      <c r="B315" s="99"/>
      <c r="C315" s="103"/>
      <c r="D315" s="44"/>
      <c r="E315" s="77"/>
      <c r="F315" s="77"/>
      <c r="G315" s="77"/>
      <c r="H315" s="77"/>
      <c r="I315" s="196">
        <f>SUM(Table1[[#This Row],[Donations, Funding etc]:[Sale of Assets]])</f>
        <v>0</v>
      </c>
      <c r="J315" s="200"/>
      <c r="K315" s="200"/>
      <c r="L315" s="200"/>
      <c r="M315" s="200"/>
      <c r="N315" s="200"/>
      <c r="O315" s="112">
        <f>SUM(Table1[[#This Row],[Fundraising-Related]:[Purchase of Assets]])</f>
        <v>0</v>
      </c>
      <c r="P315" s="123">
        <f>Table1[[#This Row],[Total Income]]-Table1[[#This Row],[Total Expenditure]]</f>
        <v>0</v>
      </c>
      <c r="Q315" s="131"/>
      <c r="R315" s="115">
        <f>IF(Q315=1,R314+Table1[[#This Row],[Total Transactions]],R314)</f>
        <v>0</v>
      </c>
      <c r="S315" s="115">
        <f>IF(Q315=2,S314+Table1[[#This Row],[Total Transactions]],S314)</f>
        <v>0</v>
      </c>
      <c r="T315" s="115">
        <f>IF(Q315=3,T314+Table1[[#This Row],[Total Transactions]],T314)</f>
        <v>0</v>
      </c>
      <c r="U315" s="56"/>
      <c r="V315" s="56">
        <f>Table1[[#This Row],[Total Transactions]]</f>
        <v>0</v>
      </c>
      <c r="W315" s="56"/>
      <c r="X315" s="55">
        <f>Table1[[#This Row],[Total Transactions]]-Table1[[#This Row],[Amount1]]</f>
        <v>0</v>
      </c>
    </row>
    <row r="316" spans="1:24" x14ac:dyDescent="0.2">
      <c r="A316" s="98"/>
      <c r="B316" s="99"/>
      <c r="C316" s="103"/>
      <c r="D316" s="44"/>
      <c r="E316" s="77"/>
      <c r="F316" s="77"/>
      <c r="G316" s="77"/>
      <c r="H316" s="77"/>
      <c r="I316" s="196">
        <f>SUM(Table1[[#This Row],[Donations, Funding etc]:[Sale of Assets]])</f>
        <v>0</v>
      </c>
      <c r="J316" s="200"/>
      <c r="K316" s="200"/>
      <c r="L316" s="200"/>
      <c r="M316" s="200"/>
      <c r="N316" s="200"/>
      <c r="O316" s="112">
        <f>SUM(Table1[[#This Row],[Fundraising-Related]:[Purchase of Assets]])</f>
        <v>0</v>
      </c>
      <c r="P316" s="123">
        <f>Table1[[#This Row],[Total Income]]-Table1[[#This Row],[Total Expenditure]]</f>
        <v>0</v>
      </c>
      <c r="Q316" s="131"/>
      <c r="R316" s="115">
        <f>IF(Q316=1,R315+Table1[[#This Row],[Total Transactions]],R315)</f>
        <v>0</v>
      </c>
      <c r="S316" s="115">
        <f>IF(Q316=2,S315+Table1[[#This Row],[Total Transactions]],S315)</f>
        <v>0</v>
      </c>
      <c r="T316" s="115">
        <f>IF(Q316=3,T315+Table1[[#This Row],[Total Transactions]],T315)</f>
        <v>0</v>
      </c>
      <c r="U316" s="56"/>
      <c r="V316" s="56">
        <f>Table1[[#This Row],[Total Transactions]]</f>
        <v>0</v>
      </c>
      <c r="W316" s="56"/>
      <c r="X316" s="55">
        <f>Table1[[#This Row],[Total Transactions]]-Table1[[#This Row],[Amount1]]</f>
        <v>0</v>
      </c>
    </row>
    <row r="317" spans="1:24" x14ac:dyDescent="0.2">
      <c r="A317" s="98"/>
      <c r="B317" s="99"/>
      <c r="C317" s="103"/>
      <c r="D317" s="44"/>
      <c r="E317" s="77"/>
      <c r="F317" s="77"/>
      <c r="G317" s="77"/>
      <c r="H317" s="77"/>
      <c r="I317" s="196">
        <f>SUM(Table1[[#This Row],[Donations, Funding etc]:[Sale of Assets]])</f>
        <v>0</v>
      </c>
      <c r="J317" s="200"/>
      <c r="K317" s="200"/>
      <c r="L317" s="200"/>
      <c r="M317" s="200"/>
      <c r="N317" s="200"/>
      <c r="O317" s="112">
        <f>SUM(Table1[[#This Row],[Fundraising-Related]:[Purchase of Assets]])</f>
        <v>0</v>
      </c>
      <c r="P317" s="123">
        <f>Table1[[#This Row],[Total Income]]-Table1[[#This Row],[Total Expenditure]]</f>
        <v>0</v>
      </c>
      <c r="Q317" s="131"/>
      <c r="R317" s="115">
        <f>IF(Q317=1,R316+Table1[[#This Row],[Total Transactions]],R316)</f>
        <v>0</v>
      </c>
      <c r="S317" s="115">
        <f>IF(Q317=2,S316+Table1[[#This Row],[Total Transactions]],S316)</f>
        <v>0</v>
      </c>
      <c r="T317" s="115">
        <f>IF(Q317=3,T316+Table1[[#This Row],[Total Transactions]],T316)</f>
        <v>0</v>
      </c>
      <c r="U317" s="56"/>
      <c r="V317" s="56">
        <f>Table1[[#This Row],[Total Transactions]]</f>
        <v>0</v>
      </c>
      <c r="W317" s="56"/>
      <c r="X317" s="55">
        <f>Table1[[#This Row],[Total Transactions]]-Table1[[#This Row],[Amount1]]</f>
        <v>0</v>
      </c>
    </row>
    <row r="318" spans="1:24" x14ac:dyDescent="0.2">
      <c r="A318" s="98"/>
      <c r="B318" s="99"/>
      <c r="C318" s="103"/>
      <c r="D318" s="44"/>
      <c r="E318" s="77"/>
      <c r="F318" s="77"/>
      <c r="G318" s="77"/>
      <c r="H318" s="77"/>
      <c r="I318" s="196">
        <f>SUM(Table1[[#This Row],[Donations, Funding etc]:[Sale of Assets]])</f>
        <v>0</v>
      </c>
      <c r="J318" s="200"/>
      <c r="K318" s="200"/>
      <c r="L318" s="200"/>
      <c r="M318" s="200"/>
      <c r="N318" s="200"/>
      <c r="O318" s="112">
        <f>SUM(Table1[[#This Row],[Fundraising-Related]:[Purchase of Assets]])</f>
        <v>0</v>
      </c>
      <c r="P318" s="123">
        <f>Table1[[#This Row],[Total Income]]-Table1[[#This Row],[Total Expenditure]]</f>
        <v>0</v>
      </c>
      <c r="Q318" s="131"/>
      <c r="R318" s="115">
        <f>IF(Q318=1,R317+Table1[[#This Row],[Total Transactions]],R317)</f>
        <v>0</v>
      </c>
      <c r="S318" s="115">
        <f>IF(Q318=2,S317+Table1[[#This Row],[Total Transactions]],S317)</f>
        <v>0</v>
      </c>
      <c r="T318" s="115">
        <f>IF(Q318=3,T317+Table1[[#This Row],[Total Transactions]],T317)</f>
        <v>0</v>
      </c>
      <c r="U318" s="56"/>
      <c r="V318" s="56">
        <f>Table1[[#This Row],[Total Transactions]]</f>
        <v>0</v>
      </c>
      <c r="W318" s="56"/>
      <c r="X318" s="55">
        <f>Table1[[#This Row],[Total Transactions]]-Table1[[#This Row],[Amount1]]</f>
        <v>0</v>
      </c>
    </row>
    <row r="319" spans="1:24" x14ac:dyDescent="0.2">
      <c r="A319" s="98"/>
      <c r="B319" s="99"/>
      <c r="C319" s="100"/>
      <c r="D319" s="43"/>
      <c r="E319" s="77"/>
      <c r="F319" s="77"/>
      <c r="G319" s="77"/>
      <c r="H319" s="77"/>
      <c r="I319" s="130">
        <f>SUM(Table1[[#This Row],[Donations, Funding etc]:[Sale of Assets]])</f>
        <v>0</v>
      </c>
      <c r="J319" s="200"/>
      <c r="K319" s="200"/>
      <c r="L319" s="200"/>
      <c r="M319" s="200"/>
      <c r="N319" s="200"/>
      <c r="O319" s="112">
        <f>SUM(Table1[[#This Row],[Fundraising-Related]:[Purchase of Assets]])</f>
        <v>0</v>
      </c>
      <c r="P319" s="121">
        <f>Table1[[#This Row],[Total Income]]-Table1[[#This Row],[Total Expenditure]]</f>
        <v>0</v>
      </c>
      <c r="Q319" s="131"/>
      <c r="R319" s="115">
        <f>IF(Q319=1,R318+Table1[[#This Row],[Total Transactions]],R318)</f>
        <v>0</v>
      </c>
      <c r="S319" s="115">
        <f>IF(Q319=2,S318+Table1[[#This Row],[Total Transactions]],S318)</f>
        <v>0</v>
      </c>
      <c r="T319" s="115">
        <f>IF(Q319=3,T318+Table1[[#This Row],[Total Transactions]],T318)</f>
        <v>0</v>
      </c>
      <c r="U319" s="56"/>
      <c r="V319" s="56">
        <f>Table1[[#This Row],[Total Transactions]]</f>
        <v>0</v>
      </c>
      <c r="W319" s="56"/>
      <c r="X319" s="55">
        <f>Table1[[#This Row],[Total Transactions]]-Table1[[#This Row],[Amount1]]</f>
        <v>0</v>
      </c>
    </row>
    <row r="320" spans="1:24" x14ac:dyDescent="0.2">
      <c r="A320" s="98"/>
      <c r="B320" s="99"/>
      <c r="C320" s="103"/>
      <c r="D320" s="44"/>
      <c r="E320" s="77"/>
      <c r="F320" s="77"/>
      <c r="G320" s="77"/>
      <c r="H320" s="77"/>
      <c r="I320" s="196">
        <f>SUM(Table1[[#This Row],[Donations, Funding etc]:[Sale of Assets]])</f>
        <v>0</v>
      </c>
      <c r="J320" s="200"/>
      <c r="K320" s="200"/>
      <c r="L320" s="200"/>
      <c r="M320" s="200"/>
      <c r="N320" s="200"/>
      <c r="O320" s="112">
        <f>SUM(Table1[[#This Row],[Fundraising-Related]:[Purchase of Assets]])</f>
        <v>0</v>
      </c>
      <c r="P320" s="123">
        <f>Table1[[#This Row],[Total Income]]-Table1[[#This Row],[Total Expenditure]]</f>
        <v>0</v>
      </c>
      <c r="Q320" s="131"/>
      <c r="R320" s="115">
        <f>IF(Q320=1,R319+Table1[[#This Row],[Total Transactions]],R319)</f>
        <v>0</v>
      </c>
      <c r="S320" s="115">
        <f>IF(Q320=2,S319+Table1[[#This Row],[Total Transactions]],S319)</f>
        <v>0</v>
      </c>
      <c r="T320" s="115">
        <f>IF(Q320=3,T319+Table1[[#This Row],[Total Transactions]],T319)</f>
        <v>0</v>
      </c>
      <c r="U320" s="56"/>
      <c r="V320" s="56">
        <f>Table1[[#This Row],[Total Transactions]]</f>
        <v>0</v>
      </c>
      <c r="W320" s="56"/>
      <c r="X320" s="55">
        <f>Table1[[#This Row],[Total Transactions]]-Table1[[#This Row],[Amount1]]</f>
        <v>0</v>
      </c>
    </row>
    <row r="321" spans="1:78" x14ac:dyDescent="0.2">
      <c r="A321" s="98"/>
      <c r="B321" s="99"/>
      <c r="C321" s="100"/>
      <c r="D321" s="43"/>
      <c r="E321" s="77"/>
      <c r="F321" s="77"/>
      <c r="G321" s="77"/>
      <c r="H321" s="77"/>
      <c r="I321" s="130">
        <f>SUM(Table1[[#This Row],[Donations, Funding etc]:[Sale of Assets]])</f>
        <v>0</v>
      </c>
      <c r="J321" s="200"/>
      <c r="K321" s="200"/>
      <c r="L321" s="200"/>
      <c r="M321" s="200"/>
      <c r="N321" s="200"/>
      <c r="O321" s="112">
        <f>SUM(Table1[[#This Row],[Fundraising-Related]:[Purchase of Assets]])</f>
        <v>0</v>
      </c>
      <c r="P321" s="121">
        <f>Table1[[#This Row],[Total Income]]-Table1[[#This Row],[Total Expenditure]]</f>
        <v>0</v>
      </c>
      <c r="Q321" s="131"/>
      <c r="R321" s="115">
        <f>IF(Q321=1,R320+Table1[[#This Row],[Total Transactions]],R320)</f>
        <v>0</v>
      </c>
      <c r="S321" s="115">
        <f>IF(Q321=2,S320+Table1[[#This Row],[Total Transactions]],S320)</f>
        <v>0</v>
      </c>
      <c r="T321" s="115">
        <f>IF(Q321=3,T320+Table1[[#This Row],[Total Transactions]],T320)</f>
        <v>0</v>
      </c>
      <c r="U321" s="56"/>
      <c r="V321" s="56">
        <f>Table1[[#This Row],[Total Transactions]]</f>
        <v>0</v>
      </c>
      <c r="W321" s="56"/>
      <c r="X321" s="55">
        <f>Table1[[#This Row],[Total Transactions]]-Table1[[#This Row],[Amount1]]</f>
        <v>0</v>
      </c>
    </row>
    <row r="322" spans="1:78" x14ac:dyDescent="0.2">
      <c r="A322" s="98"/>
      <c r="B322" s="99"/>
      <c r="C322" s="103"/>
      <c r="D322" s="44"/>
      <c r="E322" s="77"/>
      <c r="F322" s="77"/>
      <c r="G322" s="77"/>
      <c r="H322" s="77"/>
      <c r="I322" s="196">
        <f>SUM(Table1[[#This Row],[Donations, Funding etc]:[Sale of Assets]])</f>
        <v>0</v>
      </c>
      <c r="J322" s="200"/>
      <c r="K322" s="200"/>
      <c r="L322" s="200"/>
      <c r="M322" s="200"/>
      <c r="N322" s="200"/>
      <c r="O322" s="112">
        <f>SUM(Table1[[#This Row],[Fundraising-Related]:[Purchase of Assets]])</f>
        <v>0</v>
      </c>
      <c r="P322" s="123">
        <f>Table1[[#This Row],[Total Income]]-Table1[[#This Row],[Total Expenditure]]</f>
        <v>0</v>
      </c>
      <c r="Q322" s="131"/>
      <c r="R322" s="115">
        <f>IF(Q322=1,R321+Table1[[#This Row],[Total Transactions]],R321)</f>
        <v>0</v>
      </c>
      <c r="S322" s="115">
        <f>IF(Q322=2,S321+Table1[[#This Row],[Total Transactions]],S321)</f>
        <v>0</v>
      </c>
      <c r="T322" s="115">
        <f>IF(Q322=3,T321+Table1[[#This Row],[Total Transactions]],T321)</f>
        <v>0</v>
      </c>
      <c r="U322" s="56"/>
      <c r="V322" s="56">
        <f>Table1[[#This Row],[Total Transactions]]</f>
        <v>0</v>
      </c>
      <c r="W322" s="56"/>
      <c r="X322" s="55">
        <f>Table1[[#This Row],[Total Transactions]]-Table1[[#This Row],[Amount1]]</f>
        <v>0</v>
      </c>
    </row>
    <row r="323" spans="1:78" s="10" customFormat="1" x14ac:dyDescent="0.2">
      <c r="A323" s="98"/>
      <c r="B323" s="99"/>
      <c r="C323" s="103"/>
      <c r="D323" s="44"/>
      <c r="E323" s="77"/>
      <c r="F323" s="77"/>
      <c r="G323" s="77"/>
      <c r="H323" s="77"/>
      <c r="I323" s="196">
        <f>SUM(Table1[[#This Row],[Donations, Funding etc]:[Sale of Assets]])</f>
        <v>0</v>
      </c>
      <c r="J323" s="200"/>
      <c r="K323" s="200"/>
      <c r="L323" s="200"/>
      <c r="M323" s="200"/>
      <c r="N323" s="200"/>
      <c r="O323" s="112">
        <f>SUM(Table1[[#This Row],[Fundraising-Related]:[Purchase of Assets]])</f>
        <v>0</v>
      </c>
      <c r="P323" s="123">
        <f>Table1[[#This Row],[Total Income]]-Table1[[#This Row],[Total Expenditure]]</f>
        <v>0</v>
      </c>
      <c r="Q323" s="131"/>
      <c r="R323" s="115">
        <f>IF(Q323=1,R322+Table1[[#This Row],[Total Transactions]],R322)</f>
        <v>0</v>
      </c>
      <c r="S323" s="115">
        <f>IF(Q323=2,S322+Table1[[#This Row],[Total Transactions]],S322)</f>
        <v>0</v>
      </c>
      <c r="T323" s="115">
        <f>IF(Q323=3,T322+Table1[[#This Row],[Total Transactions]],T322)</f>
        <v>0</v>
      </c>
      <c r="U323" s="56"/>
      <c r="V323" s="56">
        <f>Table1[[#This Row],[Total Transactions]]</f>
        <v>0</v>
      </c>
      <c r="W323" s="56"/>
      <c r="X323" s="55">
        <f>Table1[[#This Row],[Total Transactions]]-Table1[[#This Row],[Amount1]]</f>
        <v>0</v>
      </c>
      <c r="Y323" s="40"/>
      <c r="Z323" s="40"/>
      <c r="AA323" s="40"/>
      <c r="AB323" s="40"/>
      <c r="AC323" s="40"/>
      <c r="AD323" s="40"/>
      <c r="AE323" s="40"/>
      <c r="AF323" s="40"/>
      <c r="AG323" s="40"/>
      <c r="AH323" s="40"/>
      <c r="AI323" s="40"/>
      <c r="AJ323" s="40"/>
      <c r="AK323" s="40"/>
      <c r="AL323" s="40"/>
      <c r="AM323" s="40"/>
      <c r="AN323" s="40"/>
      <c r="AO323" s="40"/>
      <c r="AP323" s="40"/>
      <c r="AQ323" s="40"/>
      <c r="AR323" s="40"/>
      <c r="AS323" s="40"/>
      <c r="AT323" s="40"/>
      <c r="AU323" s="40"/>
      <c r="AV323" s="40"/>
      <c r="AW323" s="40"/>
      <c r="AX323" s="40"/>
      <c r="AY323" s="40"/>
      <c r="AZ323" s="40"/>
      <c r="BA323" s="40"/>
      <c r="BB323" s="40"/>
      <c r="BC323" s="40"/>
      <c r="BD323" s="40"/>
      <c r="BE323" s="40"/>
      <c r="BF323" s="40"/>
      <c r="BG323" s="40"/>
      <c r="BH323" s="40"/>
      <c r="BI323" s="40"/>
      <c r="BJ323" s="40"/>
      <c r="BK323" s="40"/>
      <c r="BL323" s="40"/>
      <c r="BM323" s="40"/>
      <c r="BN323" s="40"/>
      <c r="BO323" s="40"/>
      <c r="BP323" s="40"/>
      <c r="BQ323" s="40"/>
      <c r="BR323" s="40"/>
      <c r="BS323" s="40"/>
      <c r="BT323" s="40"/>
      <c r="BU323" s="40"/>
      <c r="BV323" s="40"/>
      <c r="BW323" s="40"/>
      <c r="BX323" s="40"/>
      <c r="BY323" s="40"/>
      <c r="BZ323" s="40"/>
    </row>
    <row r="324" spans="1:78" x14ac:dyDescent="0.2">
      <c r="A324" s="98"/>
      <c r="B324" s="99"/>
      <c r="C324" s="103"/>
      <c r="D324" s="44"/>
      <c r="E324" s="77"/>
      <c r="F324" s="77"/>
      <c r="G324" s="77"/>
      <c r="H324" s="77"/>
      <c r="I324" s="196">
        <f>SUM(Table1[[#This Row],[Donations, Funding etc]:[Sale of Assets]])</f>
        <v>0</v>
      </c>
      <c r="J324" s="200"/>
      <c r="K324" s="200"/>
      <c r="L324" s="200"/>
      <c r="M324" s="200"/>
      <c r="N324" s="200"/>
      <c r="O324" s="112">
        <f>SUM(Table1[[#This Row],[Fundraising-Related]:[Purchase of Assets]])</f>
        <v>0</v>
      </c>
      <c r="P324" s="123">
        <f>Table1[[#This Row],[Total Income]]-Table1[[#This Row],[Total Expenditure]]</f>
        <v>0</v>
      </c>
      <c r="Q324" s="131"/>
      <c r="R324" s="115">
        <f>IF(Q324=1,R323+Table1[[#This Row],[Total Transactions]],R323)</f>
        <v>0</v>
      </c>
      <c r="S324" s="115">
        <f>IF(Q324=2,S323+Table1[[#This Row],[Total Transactions]],S323)</f>
        <v>0</v>
      </c>
      <c r="T324" s="115">
        <f>IF(Q324=3,T323+Table1[[#This Row],[Total Transactions]],T323)</f>
        <v>0</v>
      </c>
      <c r="U324" s="56"/>
      <c r="V324" s="56">
        <f>Table1[[#This Row],[Total Transactions]]</f>
        <v>0</v>
      </c>
      <c r="W324" s="56"/>
      <c r="X324" s="55">
        <f>Table1[[#This Row],[Total Transactions]]-Table1[[#This Row],[Amount1]]</f>
        <v>0</v>
      </c>
      <c r="Y324" s="40"/>
      <c r="Z324" s="40"/>
      <c r="AA324" s="40"/>
      <c r="AB324" s="40"/>
      <c r="AC324" s="40"/>
      <c r="AD324" s="40"/>
      <c r="AE324" s="40"/>
      <c r="AF324" s="40"/>
      <c r="AG324" s="40"/>
      <c r="AH324" s="40"/>
      <c r="AI324" s="40"/>
      <c r="AJ324" s="40"/>
      <c r="AK324" s="40"/>
      <c r="AL324" s="40"/>
      <c r="AM324" s="40"/>
      <c r="AN324" s="40"/>
      <c r="AO324" s="40"/>
      <c r="AP324" s="40"/>
      <c r="AQ324" s="40"/>
      <c r="AR324" s="40"/>
      <c r="AS324" s="40"/>
      <c r="AT324" s="40"/>
      <c r="AU324" s="40"/>
      <c r="AV324" s="40"/>
      <c r="AW324" s="40"/>
      <c r="AX324" s="40"/>
      <c r="AY324" s="40"/>
      <c r="AZ324" s="40"/>
      <c r="BA324" s="40"/>
      <c r="BB324" s="40"/>
      <c r="BC324" s="40"/>
      <c r="BD324" s="40"/>
      <c r="BE324" s="40"/>
      <c r="BF324" s="40"/>
      <c r="BG324" s="40"/>
      <c r="BH324" s="40"/>
      <c r="BI324" s="40"/>
      <c r="BJ324" s="40"/>
      <c r="BK324" s="40"/>
      <c r="BL324" s="40"/>
      <c r="BM324" s="40"/>
      <c r="BN324" s="40"/>
      <c r="BO324" s="40"/>
      <c r="BP324" s="40"/>
      <c r="BQ324" s="40"/>
      <c r="BR324" s="40"/>
      <c r="BS324" s="40"/>
      <c r="BT324" s="40"/>
      <c r="BU324" s="40"/>
      <c r="BV324" s="40"/>
      <c r="BW324" s="40"/>
      <c r="BX324" s="40"/>
      <c r="BY324" s="40"/>
      <c r="BZ324" s="40"/>
    </row>
    <row r="325" spans="1:78" x14ac:dyDescent="0.2">
      <c r="A325" s="98"/>
      <c r="B325" s="99"/>
      <c r="C325" s="103"/>
      <c r="D325" s="44"/>
      <c r="E325" s="77"/>
      <c r="F325" s="77"/>
      <c r="G325" s="77"/>
      <c r="H325" s="77"/>
      <c r="I325" s="196">
        <f>SUM(Table1[[#This Row],[Donations, Funding etc]:[Sale of Assets]])</f>
        <v>0</v>
      </c>
      <c r="J325" s="200"/>
      <c r="K325" s="200"/>
      <c r="L325" s="200"/>
      <c r="M325" s="200"/>
      <c r="N325" s="200"/>
      <c r="O325" s="112">
        <f>SUM(Table1[[#This Row],[Fundraising-Related]:[Purchase of Assets]])</f>
        <v>0</v>
      </c>
      <c r="P325" s="123">
        <f>Table1[[#This Row],[Total Income]]-Table1[[#This Row],[Total Expenditure]]</f>
        <v>0</v>
      </c>
      <c r="Q325" s="131"/>
      <c r="R325" s="115">
        <f>IF(Q325=1,R324+Table1[[#This Row],[Total Transactions]],R324)</f>
        <v>0</v>
      </c>
      <c r="S325" s="115">
        <f>IF(Q325=2,S324+Table1[[#This Row],[Total Transactions]],S324)</f>
        <v>0</v>
      </c>
      <c r="T325" s="115">
        <f>IF(Q325=3,T324+Table1[[#This Row],[Total Transactions]],T324)</f>
        <v>0</v>
      </c>
      <c r="U325" s="56"/>
      <c r="V325" s="56">
        <f>Table1[[#This Row],[Total Transactions]]</f>
        <v>0</v>
      </c>
      <c r="W325" s="56"/>
      <c r="X325" s="55">
        <f>Table1[[#This Row],[Total Transactions]]-Table1[[#This Row],[Amount1]]</f>
        <v>0</v>
      </c>
      <c r="Y325" s="40"/>
      <c r="Z325" s="40"/>
      <c r="AA325" s="40"/>
      <c r="AB325" s="40"/>
      <c r="AC325" s="40"/>
      <c r="AD325" s="40"/>
      <c r="AE325" s="40"/>
      <c r="AF325" s="40"/>
      <c r="AG325" s="40"/>
      <c r="AH325" s="40"/>
      <c r="AI325" s="40"/>
      <c r="AJ325" s="40"/>
      <c r="AK325" s="40"/>
      <c r="AL325" s="40"/>
      <c r="AM325" s="40"/>
      <c r="AN325" s="40"/>
      <c r="AO325" s="40"/>
      <c r="AP325" s="40"/>
      <c r="AQ325" s="40"/>
      <c r="AR325" s="40"/>
      <c r="AS325" s="40"/>
      <c r="AT325" s="40"/>
      <c r="AU325" s="40"/>
      <c r="AV325" s="40"/>
      <c r="AW325" s="40"/>
      <c r="AX325" s="40"/>
      <c r="AY325" s="40"/>
      <c r="AZ325" s="40"/>
      <c r="BA325" s="40"/>
      <c r="BB325" s="40"/>
      <c r="BC325" s="40"/>
      <c r="BD325" s="40"/>
      <c r="BE325" s="40"/>
      <c r="BF325" s="40"/>
      <c r="BG325" s="40"/>
      <c r="BH325" s="40"/>
      <c r="BI325" s="40"/>
      <c r="BJ325" s="40"/>
      <c r="BK325" s="40"/>
      <c r="BL325" s="40"/>
      <c r="BM325" s="40"/>
      <c r="BN325" s="40"/>
      <c r="BO325" s="40"/>
      <c r="BP325" s="40"/>
      <c r="BQ325" s="40"/>
      <c r="BR325" s="40"/>
      <c r="BS325" s="40"/>
      <c r="BT325" s="40"/>
      <c r="BU325" s="40"/>
      <c r="BV325" s="40"/>
      <c r="BW325" s="40"/>
      <c r="BX325" s="40"/>
      <c r="BY325" s="40"/>
      <c r="BZ325" s="40"/>
    </row>
    <row r="326" spans="1:78" x14ac:dyDescent="0.2">
      <c r="A326" s="98"/>
      <c r="B326" s="107"/>
      <c r="C326" s="103"/>
      <c r="D326" s="44"/>
      <c r="E326" s="77"/>
      <c r="F326" s="77"/>
      <c r="G326" s="77"/>
      <c r="H326" s="77"/>
      <c r="I326" s="196">
        <f>SUM(Table1[[#This Row],[Donations, Funding etc]:[Sale of Assets]])</f>
        <v>0</v>
      </c>
      <c r="J326" s="200"/>
      <c r="K326" s="200"/>
      <c r="L326" s="200"/>
      <c r="M326" s="200"/>
      <c r="N326" s="200"/>
      <c r="O326" s="112">
        <f>SUM(Table1[[#This Row],[Fundraising-Related]:[Purchase of Assets]])</f>
        <v>0</v>
      </c>
      <c r="P326" s="123">
        <f>Table1[[#This Row],[Total Income]]-Table1[[#This Row],[Total Expenditure]]</f>
        <v>0</v>
      </c>
      <c r="Q326" s="131"/>
      <c r="R326" s="115">
        <f>IF(Q326=1,R325+Table1[[#This Row],[Total Transactions]],R325)</f>
        <v>0</v>
      </c>
      <c r="S326" s="115">
        <f>IF(Q326=2,S325+Table1[[#This Row],[Total Transactions]],S325)</f>
        <v>0</v>
      </c>
      <c r="T326" s="115">
        <f>IF(Q326=3,T325+Table1[[#This Row],[Total Transactions]],T325)</f>
        <v>0</v>
      </c>
      <c r="U326" s="56"/>
      <c r="V326" s="56">
        <f>Table1[[#This Row],[Total Transactions]]</f>
        <v>0</v>
      </c>
      <c r="W326" s="56"/>
      <c r="X326" s="55">
        <f>Table1[[#This Row],[Total Transactions]]-Table1[[#This Row],[Amount1]]</f>
        <v>0</v>
      </c>
      <c r="Y326" s="40"/>
      <c r="Z326" s="40"/>
      <c r="AA326" s="40"/>
      <c r="AB326" s="40"/>
      <c r="AC326" s="40"/>
      <c r="AD326" s="40"/>
      <c r="AE326" s="40"/>
      <c r="AF326" s="40"/>
      <c r="AG326" s="40"/>
      <c r="AH326" s="40"/>
      <c r="AI326" s="40"/>
      <c r="AJ326" s="40"/>
      <c r="AK326" s="40"/>
      <c r="AL326" s="40"/>
      <c r="AM326" s="40"/>
      <c r="AN326" s="40"/>
      <c r="AO326" s="40"/>
      <c r="AP326" s="40"/>
      <c r="AQ326" s="40"/>
      <c r="AR326" s="40"/>
      <c r="AS326" s="40"/>
      <c r="AT326" s="40"/>
      <c r="AU326" s="40"/>
      <c r="AV326" s="40"/>
      <c r="AW326" s="40"/>
      <c r="AX326" s="40"/>
      <c r="AY326" s="40"/>
      <c r="AZ326" s="40"/>
      <c r="BA326" s="40"/>
      <c r="BB326" s="40"/>
      <c r="BC326" s="40"/>
      <c r="BD326" s="40"/>
      <c r="BE326" s="40"/>
      <c r="BF326" s="40"/>
      <c r="BG326" s="40"/>
      <c r="BH326" s="40"/>
      <c r="BI326" s="40"/>
      <c r="BJ326" s="40"/>
      <c r="BK326" s="40"/>
      <c r="BL326" s="40"/>
      <c r="BM326" s="40"/>
      <c r="BN326" s="40"/>
      <c r="BO326" s="40"/>
      <c r="BP326" s="40"/>
      <c r="BQ326" s="40"/>
      <c r="BR326" s="40"/>
      <c r="BS326" s="40"/>
      <c r="BT326" s="40"/>
      <c r="BU326" s="40"/>
      <c r="BV326" s="40"/>
      <c r="BW326" s="40"/>
      <c r="BX326" s="40"/>
      <c r="BY326" s="40"/>
      <c r="BZ326" s="40"/>
    </row>
    <row r="327" spans="1:78" x14ac:dyDescent="0.2">
      <c r="A327" s="98"/>
      <c r="B327" s="107"/>
      <c r="C327" s="103"/>
      <c r="D327" s="44"/>
      <c r="E327" s="77"/>
      <c r="F327" s="77"/>
      <c r="G327" s="77"/>
      <c r="H327" s="77"/>
      <c r="I327" s="196">
        <f>SUM(Table1[[#This Row],[Donations, Funding etc]:[Sale of Assets]])</f>
        <v>0</v>
      </c>
      <c r="J327" s="200"/>
      <c r="K327" s="200"/>
      <c r="L327" s="200"/>
      <c r="M327" s="200"/>
      <c r="N327" s="200"/>
      <c r="O327" s="112">
        <f>SUM(Table1[[#This Row],[Fundraising-Related]:[Purchase of Assets]])</f>
        <v>0</v>
      </c>
      <c r="P327" s="123">
        <f>Table1[[#This Row],[Total Income]]-Table1[[#This Row],[Total Expenditure]]</f>
        <v>0</v>
      </c>
      <c r="Q327" s="131"/>
      <c r="R327" s="115">
        <f>IF(Q327=1,R326+Table1[[#This Row],[Total Transactions]],R326)</f>
        <v>0</v>
      </c>
      <c r="S327" s="115">
        <f>IF(Q327=2,S326+Table1[[#This Row],[Total Transactions]],S326)</f>
        <v>0</v>
      </c>
      <c r="T327" s="115">
        <f>IF(Q327=3,T326+Table1[[#This Row],[Total Transactions]],T326)</f>
        <v>0</v>
      </c>
      <c r="U327" s="56"/>
      <c r="V327" s="56">
        <f>Table1[[#This Row],[Total Transactions]]</f>
        <v>0</v>
      </c>
      <c r="W327" s="56"/>
      <c r="X327" s="55">
        <f>Table1[[#This Row],[Total Transactions]]-Table1[[#This Row],[Amount1]]</f>
        <v>0</v>
      </c>
      <c r="Y327" s="40"/>
      <c r="Z327" s="40"/>
      <c r="AA327" s="40"/>
      <c r="AB327" s="40"/>
      <c r="AC327" s="40"/>
      <c r="AD327" s="40"/>
      <c r="AE327" s="40"/>
      <c r="AF327" s="40"/>
      <c r="AG327" s="40"/>
      <c r="AH327" s="40"/>
      <c r="AI327" s="40"/>
      <c r="AJ327" s="40"/>
      <c r="AK327" s="40"/>
      <c r="AL327" s="40"/>
      <c r="AM327" s="40"/>
      <c r="AN327" s="40"/>
      <c r="AO327" s="40"/>
      <c r="AP327" s="40"/>
      <c r="AQ327" s="40"/>
      <c r="AR327" s="40"/>
      <c r="AS327" s="40"/>
      <c r="AT327" s="40"/>
      <c r="AU327" s="40"/>
      <c r="AV327" s="40"/>
      <c r="AW327" s="40"/>
      <c r="AX327" s="40"/>
      <c r="AY327" s="40"/>
      <c r="AZ327" s="40"/>
      <c r="BA327" s="40"/>
      <c r="BB327" s="40"/>
      <c r="BC327" s="40"/>
      <c r="BD327" s="40"/>
      <c r="BE327" s="40"/>
      <c r="BF327" s="40"/>
      <c r="BG327" s="40"/>
      <c r="BH327" s="40"/>
      <c r="BI327" s="40"/>
      <c r="BJ327" s="40"/>
      <c r="BK327" s="40"/>
      <c r="BL327" s="40"/>
      <c r="BM327" s="40"/>
      <c r="BN327" s="40"/>
      <c r="BO327" s="40"/>
      <c r="BP327" s="40"/>
      <c r="BQ327" s="40"/>
      <c r="BR327" s="40"/>
      <c r="BS327" s="40"/>
      <c r="BT327" s="40"/>
      <c r="BU327" s="40"/>
      <c r="BV327" s="40"/>
      <c r="BW327" s="40"/>
      <c r="BX327" s="40"/>
      <c r="BY327" s="40"/>
      <c r="BZ327" s="40"/>
    </row>
    <row r="328" spans="1:78" x14ac:dyDescent="0.2">
      <c r="A328" s="98"/>
      <c r="B328" s="107"/>
      <c r="C328" s="103"/>
      <c r="D328" s="44"/>
      <c r="E328" s="77"/>
      <c r="F328" s="77"/>
      <c r="G328" s="77"/>
      <c r="H328" s="77"/>
      <c r="I328" s="196">
        <f>SUM(Table1[[#This Row],[Donations, Funding etc]:[Sale of Assets]])</f>
        <v>0</v>
      </c>
      <c r="J328" s="200"/>
      <c r="K328" s="200"/>
      <c r="L328" s="200"/>
      <c r="M328" s="200"/>
      <c r="N328" s="200"/>
      <c r="O328" s="112">
        <f>SUM(Table1[[#This Row],[Fundraising-Related]:[Purchase of Assets]])</f>
        <v>0</v>
      </c>
      <c r="P328" s="123">
        <f>Table1[[#This Row],[Total Income]]-Table1[[#This Row],[Total Expenditure]]</f>
        <v>0</v>
      </c>
      <c r="Q328" s="131"/>
      <c r="R328" s="115">
        <f>IF(Q328=1,R327+Table1[[#This Row],[Total Transactions]],R327)</f>
        <v>0</v>
      </c>
      <c r="S328" s="115">
        <f>IF(Q328=2,S327+Table1[[#This Row],[Total Transactions]],S327)</f>
        <v>0</v>
      </c>
      <c r="T328" s="115">
        <f>IF(Q328=3,T327+Table1[[#This Row],[Total Transactions]],T327)</f>
        <v>0</v>
      </c>
      <c r="U328" s="56"/>
      <c r="V328" s="56">
        <f>Table1[[#This Row],[Total Transactions]]</f>
        <v>0</v>
      </c>
      <c r="W328" s="56"/>
      <c r="X328" s="55">
        <f>Table1[[#This Row],[Total Transactions]]-Table1[[#This Row],[Amount1]]</f>
        <v>0</v>
      </c>
      <c r="Y328" s="40"/>
      <c r="Z328" s="40"/>
      <c r="AA328" s="40"/>
      <c r="AB328" s="40"/>
      <c r="AC328" s="40"/>
      <c r="AD328" s="40"/>
      <c r="AE328" s="40"/>
      <c r="AF328" s="40"/>
      <c r="AG328" s="40"/>
      <c r="AH328" s="40"/>
      <c r="AI328" s="40"/>
      <c r="AJ328" s="40"/>
      <c r="AK328" s="40"/>
      <c r="AL328" s="40"/>
      <c r="AM328" s="40"/>
      <c r="AN328" s="40"/>
      <c r="AO328" s="40"/>
      <c r="AP328" s="40"/>
      <c r="AQ328" s="40"/>
      <c r="AR328" s="40"/>
      <c r="AS328" s="40"/>
      <c r="AT328" s="40"/>
      <c r="AU328" s="40"/>
      <c r="AV328" s="40"/>
      <c r="AW328" s="40"/>
      <c r="AX328" s="40"/>
      <c r="AY328" s="40"/>
      <c r="AZ328" s="40"/>
      <c r="BA328" s="40"/>
      <c r="BB328" s="40"/>
      <c r="BC328" s="40"/>
      <c r="BD328" s="40"/>
      <c r="BE328" s="40"/>
      <c r="BF328" s="40"/>
      <c r="BG328" s="40"/>
      <c r="BH328" s="40"/>
      <c r="BI328" s="40"/>
      <c r="BJ328" s="40"/>
      <c r="BK328" s="40"/>
      <c r="BL328" s="40"/>
      <c r="BM328" s="40"/>
      <c r="BN328" s="40"/>
      <c r="BO328" s="40"/>
      <c r="BP328" s="40"/>
      <c r="BQ328" s="40"/>
      <c r="BR328" s="40"/>
      <c r="BS328" s="40"/>
      <c r="BT328" s="40"/>
      <c r="BU328" s="40"/>
      <c r="BV328" s="40"/>
      <c r="BW328" s="40"/>
      <c r="BX328" s="40"/>
      <c r="BY328" s="40"/>
      <c r="BZ328" s="40"/>
    </row>
    <row r="329" spans="1:78" x14ac:dyDescent="0.2">
      <c r="A329" s="98"/>
      <c r="B329" s="99"/>
      <c r="C329" s="100"/>
      <c r="D329" s="43"/>
      <c r="E329" s="77"/>
      <c r="F329" s="77"/>
      <c r="G329" s="77"/>
      <c r="H329" s="77"/>
      <c r="I329" s="130">
        <f>SUM(Table1[[#This Row],[Donations, Funding etc]:[Sale of Assets]])</f>
        <v>0</v>
      </c>
      <c r="J329" s="200"/>
      <c r="K329" s="200"/>
      <c r="L329" s="200"/>
      <c r="M329" s="200"/>
      <c r="N329" s="200"/>
      <c r="O329" s="112">
        <f>SUM(Table1[[#This Row],[Fundraising-Related]:[Purchase of Assets]])</f>
        <v>0</v>
      </c>
      <c r="P329" s="121">
        <f>Table1[[#This Row],[Total Income]]-Table1[[#This Row],[Total Expenditure]]</f>
        <v>0</v>
      </c>
      <c r="Q329" s="131"/>
      <c r="R329" s="115">
        <f>IF(Q329=1,R328+Table1[[#This Row],[Total Transactions]],R328)</f>
        <v>0</v>
      </c>
      <c r="S329" s="115">
        <f>IF(Q329=2,S328+Table1[[#This Row],[Total Transactions]],S328)</f>
        <v>0</v>
      </c>
      <c r="T329" s="115">
        <f>IF(Q329=3,T328+Table1[[#This Row],[Total Transactions]],T328)</f>
        <v>0</v>
      </c>
      <c r="U329" s="56"/>
      <c r="V329" s="56">
        <f>Table1[[#This Row],[Total Transactions]]</f>
        <v>0</v>
      </c>
      <c r="W329" s="56"/>
      <c r="X329" s="55">
        <f>Table1[[#This Row],[Total Transactions]]-Table1[[#This Row],[Amount1]]</f>
        <v>0</v>
      </c>
      <c r="Y329" s="40"/>
      <c r="Z329" s="40"/>
      <c r="AA329" s="40"/>
      <c r="AB329" s="40"/>
      <c r="AC329" s="40"/>
      <c r="AD329" s="40"/>
      <c r="AE329" s="40"/>
      <c r="AF329" s="40"/>
      <c r="AG329" s="40"/>
      <c r="AH329" s="40"/>
      <c r="AI329" s="40"/>
      <c r="AJ329" s="40"/>
      <c r="AK329" s="40"/>
      <c r="AL329" s="40"/>
      <c r="AM329" s="40"/>
      <c r="AN329" s="40"/>
      <c r="AO329" s="40"/>
      <c r="AP329" s="40"/>
      <c r="AQ329" s="40"/>
      <c r="AR329" s="40"/>
      <c r="AS329" s="40"/>
      <c r="AT329" s="40"/>
      <c r="AU329" s="40"/>
      <c r="AV329" s="40"/>
      <c r="AW329" s="40"/>
      <c r="AX329" s="40"/>
      <c r="AY329" s="40"/>
      <c r="AZ329" s="40"/>
      <c r="BA329" s="40"/>
      <c r="BB329" s="40"/>
      <c r="BC329" s="40"/>
      <c r="BD329" s="40"/>
      <c r="BE329" s="40"/>
      <c r="BF329" s="40"/>
      <c r="BG329" s="40"/>
      <c r="BH329" s="40"/>
      <c r="BI329" s="40"/>
      <c r="BJ329" s="40"/>
      <c r="BK329" s="40"/>
      <c r="BL329" s="40"/>
      <c r="BM329" s="40"/>
      <c r="BN329" s="40"/>
      <c r="BO329" s="40"/>
      <c r="BP329" s="40"/>
      <c r="BQ329" s="40"/>
      <c r="BR329" s="40"/>
      <c r="BS329" s="40"/>
      <c r="BT329" s="40"/>
      <c r="BU329" s="40"/>
      <c r="BV329" s="40"/>
      <c r="BW329" s="40"/>
      <c r="BX329" s="40"/>
      <c r="BY329" s="40"/>
      <c r="BZ329" s="40"/>
    </row>
    <row r="330" spans="1:78" x14ac:dyDescent="0.2">
      <c r="A330" s="98"/>
      <c r="B330" s="99"/>
      <c r="C330" s="100"/>
      <c r="D330" s="43"/>
      <c r="E330" s="77"/>
      <c r="F330" s="77"/>
      <c r="G330" s="77"/>
      <c r="H330" s="77"/>
      <c r="I330" s="130">
        <f>SUM(Table1[[#This Row],[Donations, Funding etc]:[Sale of Assets]])</f>
        <v>0</v>
      </c>
      <c r="J330" s="200"/>
      <c r="K330" s="200"/>
      <c r="L330" s="200"/>
      <c r="M330" s="200"/>
      <c r="N330" s="200"/>
      <c r="O330" s="112">
        <f>SUM(Table1[[#This Row],[Fundraising-Related]:[Purchase of Assets]])</f>
        <v>0</v>
      </c>
      <c r="P330" s="121">
        <f>Table1[[#This Row],[Total Income]]-Table1[[#This Row],[Total Expenditure]]</f>
        <v>0</v>
      </c>
      <c r="Q330" s="131"/>
      <c r="R330" s="115">
        <f>IF(Q330=1,R329+Table1[[#This Row],[Total Transactions]],R329)</f>
        <v>0</v>
      </c>
      <c r="S330" s="115">
        <f>IF(Q330=2,S329+Table1[[#This Row],[Total Transactions]],S329)</f>
        <v>0</v>
      </c>
      <c r="T330" s="115">
        <f>IF(Q330=3,T329+Table1[[#This Row],[Total Transactions]],T329)</f>
        <v>0</v>
      </c>
      <c r="U330" s="56"/>
      <c r="V330" s="56">
        <f>Table1[[#This Row],[Total Transactions]]</f>
        <v>0</v>
      </c>
      <c r="W330" s="56"/>
      <c r="X330" s="55">
        <f>Table1[[#This Row],[Total Transactions]]-Table1[[#This Row],[Amount1]]</f>
        <v>0</v>
      </c>
      <c r="Y330" s="40"/>
      <c r="Z330" s="40"/>
      <c r="AA330" s="40"/>
      <c r="AB330" s="40"/>
      <c r="AC330" s="40"/>
      <c r="AD330" s="40"/>
      <c r="AE330" s="40"/>
      <c r="AF330" s="40"/>
      <c r="AG330" s="40"/>
      <c r="AH330" s="40"/>
      <c r="AI330" s="40"/>
      <c r="AJ330" s="40"/>
      <c r="AK330" s="40"/>
      <c r="AL330" s="40"/>
      <c r="AM330" s="40"/>
      <c r="AN330" s="40"/>
      <c r="AO330" s="40"/>
      <c r="AP330" s="40"/>
      <c r="AQ330" s="40"/>
      <c r="AR330" s="40"/>
      <c r="AS330" s="40"/>
      <c r="AT330" s="40"/>
      <c r="AU330" s="40"/>
      <c r="AV330" s="40"/>
      <c r="AW330" s="40"/>
      <c r="AX330" s="40"/>
      <c r="AY330" s="40"/>
      <c r="AZ330" s="40"/>
      <c r="BA330" s="40"/>
      <c r="BB330" s="40"/>
      <c r="BC330" s="40"/>
      <c r="BD330" s="40"/>
      <c r="BE330" s="40"/>
      <c r="BF330" s="40"/>
      <c r="BG330" s="40"/>
      <c r="BH330" s="40"/>
      <c r="BI330" s="40"/>
      <c r="BJ330" s="40"/>
      <c r="BK330" s="40"/>
      <c r="BL330" s="40"/>
      <c r="BM330" s="40"/>
      <c r="BN330" s="40"/>
      <c r="BO330" s="40"/>
      <c r="BP330" s="40"/>
      <c r="BQ330" s="40"/>
      <c r="BR330" s="40"/>
      <c r="BS330" s="40"/>
      <c r="BT330" s="40"/>
      <c r="BU330" s="40"/>
      <c r="BV330" s="40"/>
      <c r="BW330" s="40"/>
      <c r="BX330" s="40"/>
      <c r="BY330" s="40"/>
      <c r="BZ330" s="40"/>
    </row>
    <row r="331" spans="1:78" x14ac:dyDescent="0.2">
      <c r="A331" s="98"/>
      <c r="B331" s="107"/>
      <c r="C331" s="103"/>
      <c r="D331" s="44"/>
      <c r="E331" s="77"/>
      <c r="F331" s="77"/>
      <c r="G331" s="77"/>
      <c r="H331" s="77"/>
      <c r="I331" s="196">
        <f>SUM(Table1[[#This Row],[Donations, Funding etc]:[Sale of Assets]])</f>
        <v>0</v>
      </c>
      <c r="J331" s="200"/>
      <c r="K331" s="200"/>
      <c r="L331" s="200"/>
      <c r="M331" s="200"/>
      <c r="N331" s="200"/>
      <c r="O331" s="112">
        <f>SUM(Table1[[#This Row],[Fundraising-Related]:[Purchase of Assets]])</f>
        <v>0</v>
      </c>
      <c r="P331" s="123">
        <f>Table1[[#This Row],[Total Income]]-Table1[[#This Row],[Total Expenditure]]</f>
        <v>0</v>
      </c>
      <c r="Q331" s="131"/>
      <c r="R331" s="115">
        <f>IF(Q331=1,R330+Table1[[#This Row],[Total Transactions]],R330)</f>
        <v>0</v>
      </c>
      <c r="S331" s="115">
        <f>IF(Q331=2,S330+Table1[[#This Row],[Total Transactions]],S330)</f>
        <v>0</v>
      </c>
      <c r="T331" s="115">
        <f>IF(Q331=3,T330+Table1[[#This Row],[Total Transactions]],T330)</f>
        <v>0</v>
      </c>
      <c r="U331" s="56"/>
      <c r="V331" s="56">
        <f>Table1[[#This Row],[Total Transactions]]</f>
        <v>0</v>
      </c>
      <c r="W331" s="56"/>
      <c r="X331" s="55">
        <f>Table1[[#This Row],[Total Transactions]]-Table1[[#This Row],[Amount1]]</f>
        <v>0</v>
      </c>
      <c r="Y331" s="40"/>
      <c r="Z331" s="40"/>
      <c r="AA331" s="40"/>
      <c r="AB331" s="40"/>
      <c r="AC331" s="40"/>
      <c r="AD331" s="40"/>
      <c r="AE331" s="40"/>
      <c r="AF331" s="40"/>
      <c r="AG331" s="40"/>
      <c r="AH331" s="40"/>
      <c r="AI331" s="40"/>
      <c r="AJ331" s="40"/>
      <c r="AK331" s="40"/>
      <c r="AL331" s="40"/>
      <c r="AM331" s="40"/>
      <c r="AN331" s="40"/>
      <c r="AO331" s="40"/>
      <c r="AP331" s="40"/>
      <c r="AQ331" s="40"/>
      <c r="AR331" s="40"/>
      <c r="AS331" s="40"/>
      <c r="AT331" s="40"/>
      <c r="AU331" s="40"/>
      <c r="AV331" s="40"/>
      <c r="AW331" s="40"/>
      <c r="AX331" s="40"/>
      <c r="AY331" s="40"/>
      <c r="AZ331" s="40"/>
      <c r="BA331" s="40"/>
      <c r="BB331" s="40"/>
      <c r="BC331" s="40"/>
      <c r="BD331" s="40"/>
      <c r="BE331" s="40"/>
      <c r="BF331" s="40"/>
      <c r="BG331" s="40"/>
      <c r="BH331" s="40"/>
      <c r="BI331" s="40"/>
      <c r="BJ331" s="40"/>
      <c r="BK331" s="40"/>
      <c r="BL331" s="40"/>
      <c r="BM331" s="40"/>
      <c r="BN331" s="40"/>
      <c r="BO331" s="40"/>
      <c r="BP331" s="40"/>
      <c r="BQ331" s="40"/>
      <c r="BR331" s="40"/>
      <c r="BS331" s="40"/>
      <c r="BT331" s="40"/>
      <c r="BU331" s="40"/>
      <c r="BV331" s="40"/>
      <c r="BW331" s="40"/>
      <c r="BX331" s="40"/>
      <c r="BY331" s="40"/>
      <c r="BZ331" s="40"/>
    </row>
    <row r="332" spans="1:78" x14ac:dyDescent="0.2">
      <c r="A332" s="98"/>
      <c r="B332" s="107"/>
      <c r="C332" s="103"/>
      <c r="D332" s="44"/>
      <c r="E332" s="77"/>
      <c r="F332" s="77"/>
      <c r="G332" s="77"/>
      <c r="H332" s="77"/>
      <c r="I332" s="196">
        <f>SUM(Table1[[#This Row],[Donations, Funding etc]:[Sale of Assets]])</f>
        <v>0</v>
      </c>
      <c r="J332" s="200"/>
      <c r="K332" s="200"/>
      <c r="L332" s="200"/>
      <c r="M332" s="200"/>
      <c r="N332" s="200"/>
      <c r="O332" s="112">
        <f>SUM(Table1[[#This Row],[Fundraising-Related]:[Purchase of Assets]])</f>
        <v>0</v>
      </c>
      <c r="P332" s="123">
        <f>Table1[[#This Row],[Total Income]]-Table1[[#This Row],[Total Expenditure]]</f>
        <v>0</v>
      </c>
      <c r="Q332" s="131"/>
      <c r="R332" s="115">
        <f>IF(Q332=1,R331+Table1[[#This Row],[Total Transactions]],R331)</f>
        <v>0</v>
      </c>
      <c r="S332" s="115">
        <f>IF(Q332=2,S331+Table1[[#This Row],[Total Transactions]],S331)</f>
        <v>0</v>
      </c>
      <c r="T332" s="115">
        <f>IF(Q332=3,T331+Table1[[#This Row],[Total Transactions]],T331)</f>
        <v>0</v>
      </c>
      <c r="U332" s="56"/>
      <c r="V332" s="56">
        <f>Table1[[#This Row],[Total Transactions]]</f>
        <v>0</v>
      </c>
      <c r="W332" s="56"/>
      <c r="X332" s="55">
        <f>Table1[[#This Row],[Total Transactions]]-Table1[[#This Row],[Amount1]]</f>
        <v>0</v>
      </c>
      <c r="Y332" s="40"/>
      <c r="Z332" s="40"/>
      <c r="AA332" s="40"/>
      <c r="AB332" s="40"/>
      <c r="AC332" s="40"/>
      <c r="AD332" s="40"/>
      <c r="AE332" s="40"/>
      <c r="AF332" s="40"/>
      <c r="AG332" s="40"/>
      <c r="AH332" s="40"/>
      <c r="AI332" s="40"/>
      <c r="AJ332" s="40"/>
      <c r="AK332" s="40"/>
      <c r="AL332" s="40"/>
      <c r="AM332" s="40"/>
      <c r="AN332" s="40"/>
      <c r="AO332" s="40"/>
      <c r="AP332" s="40"/>
      <c r="AQ332" s="40"/>
      <c r="AR332" s="40"/>
      <c r="AS332" s="40"/>
      <c r="AT332" s="40"/>
      <c r="AU332" s="40"/>
      <c r="AV332" s="40"/>
      <c r="AW332" s="40"/>
      <c r="AX332" s="40"/>
      <c r="AY332" s="40"/>
      <c r="AZ332" s="40"/>
      <c r="BA332" s="40"/>
      <c r="BB332" s="40"/>
      <c r="BC332" s="40"/>
      <c r="BD332" s="40"/>
      <c r="BE332" s="40"/>
      <c r="BF332" s="40"/>
      <c r="BG332" s="40"/>
      <c r="BH332" s="40"/>
      <c r="BI332" s="40"/>
      <c r="BJ332" s="40"/>
      <c r="BK332" s="40"/>
      <c r="BL332" s="40"/>
      <c r="BM332" s="40"/>
      <c r="BN332" s="40"/>
      <c r="BO332" s="40"/>
      <c r="BP332" s="40"/>
      <c r="BQ332" s="40"/>
      <c r="BR332" s="40"/>
      <c r="BS332" s="40"/>
      <c r="BT332" s="40"/>
      <c r="BU332" s="40"/>
      <c r="BV332" s="40"/>
      <c r="BW332" s="40"/>
      <c r="BX332" s="40"/>
      <c r="BY332" s="40"/>
      <c r="BZ332" s="40"/>
    </row>
    <row r="333" spans="1:78" s="10" customFormat="1" x14ac:dyDescent="0.2">
      <c r="A333" s="98"/>
      <c r="B333" s="107"/>
      <c r="C333" s="103"/>
      <c r="D333" s="44"/>
      <c r="E333" s="77"/>
      <c r="F333" s="77"/>
      <c r="G333" s="77"/>
      <c r="H333" s="77"/>
      <c r="I333" s="196">
        <f>SUM(Table1[[#This Row],[Donations, Funding etc]:[Sale of Assets]])</f>
        <v>0</v>
      </c>
      <c r="J333" s="200"/>
      <c r="K333" s="200"/>
      <c r="L333" s="200"/>
      <c r="M333" s="200"/>
      <c r="N333" s="200"/>
      <c r="O333" s="112">
        <f>SUM(Table1[[#This Row],[Fundraising-Related]:[Purchase of Assets]])</f>
        <v>0</v>
      </c>
      <c r="P333" s="123">
        <f>Table1[[#This Row],[Total Income]]-Table1[[#This Row],[Total Expenditure]]</f>
        <v>0</v>
      </c>
      <c r="Q333" s="131"/>
      <c r="R333" s="115">
        <f>IF(Q333=1,R332+Table1[[#This Row],[Total Transactions]],R332)</f>
        <v>0</v>
      </c>
      <c r="S333" s="115">
        <f>IF(Q333=2,S332+Table1[[#This Row],[Total Transactions]],S332)</f>
        <v>0</v>
      </c>
      <c r="T333" s="115">
        <f>IF(Q333=3,T332+Table1[[#This Row],[Total Transactions]],T332)</f>
        <v>0</v>
      </c>
      <c r="U333" s="56"/>
      <c r="V333" s="56">
        <f>Table1[[#This Row],[Total Transactions]]</f>
        <v>0</v>
      </c>
      <c r="W333" s="56"/>
      <c r="X333" s="55">
        <f>Table1[[#This Row],[Total Transactions]]-Table1[[#This Row],[Amount1]]</f>
        <v>0</v>
      </c>
      <c r="Y333" s="40"/>
      <c r="Z333" s="40"/>
      <c r="AA333" s="40"/>
      <c r="AB333" s="40"/>
      <c r="AC333" s="40"/>
      <c r="AD333" s="40"/>
      <c r="AE333" s="40"/>
      <c r="AF333" s="40"/>
      <c r="AG333" s="40"/>
      <c r="AH333" s="40"/>
      <c r="AI333" s="40"/>
      <c r="AJ333" s="40"/>
      <c r="AK333" s="40"/>
      <c r="AL333" s="40"/>
      <c r="AM333" s="40"/>
      <c r="AN333" s="40"/>
      <c r="AO333" s="40"/>
      <c r="AP333" s="40"/>
      <c r="AQ333" s="40"/>
      <c r="AR333" s="40"/>
      <c r="AS333" s="40"/>
      <c r="AT333" s="40"/>
      <c r="AU333" s="40"/>
      <c r="AV333" s="40"/>
      <c r="AW333" s="40"/>
      <c r="AX333" s="40"/>
      <c r="AY333" s="40"/>
      <c r="AZ333" s="40"/>
      <c r="BA333" s="40"/>
      <c r="BB333" s="40"/>
      <c r="BC333" s="40"/>
      <c r="BD333" s="40"/>
      <c r="BE333" s="40"/>
      <c r="BF333" s="40"/>
      <c r="BG333" s="40"/>
      <c r="BH333" s="40"/>
      <c r="BI333" s="40"/>
      <c r="BJ333" s="40"/>
      <c r="BK333" s="40"/>
      <c r="BL333" s="40"/>
      <c r="BM333" s="40"/>
      <c r="BN333" s="40"/>
      <c r="BO333" s="40"/>
      <c r="BP333" s="40"/>
      <c r="BQ333" s="40"/>
      <c r="BR333" s="40"/>
      <c r="BS333" s="40"/>
      <c r="BT333" s="40"/>
      <c r="BU333" s="40"/>
      <c r="BV333" s="40"/>
      <c r="BW333" s="40"/>
      <c r="BX333" s="40"/>
      <c r="BY333" s="40"/>
      <c r="BZ333" s="40"/>
    </row>
    <row r="334" spans="1:78" x14ac:dyDescent="0.2">
      <c r="A334" s="98"/>
      <c r="B334" s="107"/>
      <c r="C334" s="103"/>
      <c r="D334" s="44"/>
      <c r="E334" s="77"/>
      <c r="F334" s="77"/>
      <c r="G334" s="77"/>
      <c r="H334" s="77"/>
      <c r="I334" s="196">
        <f>SUM(Table1[[#This Row],[Donations, Funding etc]:[Sale of Assets]])</f>
        <v>0</v>
      </c>
      <c r="J334" s="200"/>
      <c r="K334" s="200"/>
      <c r="L334" s="200"/>
      <c r="M334" s="200"/>
      <c r="N334" s="200"/>
      <c r="O334" s="112">
        <f>SUM(Table1[[#This Row],[Fundraising-Related]:[Purchase of Assets]])</f>
        <v>0</v>
      </c>
      <c r="P334" s="123">
        <f>Table1[[#This Row],[Total Income]]-Table1[[#This Row],[Total Expenditure]]</f>
        <v>0</v>
      </c>
      <c r="Q334" s="131"/>
      <c r="R334" s="115">
        <f>IF(Q334=1,R333+Table1[[#This Row],[Total Transactions]],R333)</f>
        <v>0</v>
      </c>
      <c r="S334" s="115">
        <f>IF(Q334=2,S333+Table1[[#This Row],[Total Transactions]],S333)</f>
        <v>0</v>
      </c>
      <c r="T334" s="115">
        <f>IF(Q334=3,T333+Table1[[#This Row],[Total Transactions]],T333)</f>
        <v>0</v>
      </c>
      <c r="U334" s="56"/>
      <c r="V334" s="56">
        <f>Table1[[#This Row],[Total Transactions]]</f>
        <v>0</v>
      </c>
      <c r="W334" s="56"/>
      <c r="X334" s="55">
        <f>Table1[[#This Row],[Total Transactions]]-Table1[[#This Row],[Amount1]]</f>
        <v>0</v>
      </c>
    </row>
    <row r="335" spans="1:78" x14ac:dyDescent="0.2">
      <c r="A335" s="98"/>
      <c r="B335" s="107"/>
      <c r="C335" s="103"/>
      <c r="D335" s="44"/>
      <c r="E335" s="77"/>
      <c r="F335" s="77"/>
      <c r="G335" s="77"/>
      <c r="H335" s="77"/>
      <c r="I335" s="196">
        <f>SUM(Table1[[#This Row],[Donations, Funding etc]:[Sale of Assets]])</f>
        <v>0</v>
      </c>
      <c r="J335" s="200"/>
      <c r="K335" s="200"/>
      <c r="L335" s="200"/>
      <c r="M335" s="200"/>
      <c r="N335" s="200"/>
      <c r="O335" s="112">
        <f>SUM(Table1[[#This Row],[Fundraising-Related]:[Purchase of Assets]])</f>
        <v>0</v>
      </c>
      <c r="P335" s="123">
        <f>Table1[[#This Row],[Total Income]]-Table1[[#This Row],[Total Expenditure]]</f>
        <v>0</v>
      </c>
      <c r="Q335" s="131"/>
      <c r="R335" s="115">
        <f>IF(Q335=1,R334+Table1[[#This Row],[Total Transactions]],R334)</f>
        <v>0</v>
      </c>
      <c r="S335" s="115">
        <f>IF(Q335=2,S334+Table1[[#This Row],[Total Transactions]],S334)</f>
        <v>0</v>
      </c>
      <c r="T335" s="115">
        <f>IF(Q335=3,T334+Table1[[#This Row],[Total Transactions]],T334)</f>
        <v>0</v>
      </c>
      <c r="U335" s="56"/>
      <c r="V335" s="56">
        <f>Table1[[#This Row],[Total Transactions]]</f>
        <v>0</v>
      </c>
      <c r="W335" s="56"/>
      <c r="X335" s="55">
        <f>Table1[[#This Row],[Total Transactions]]-Table1[[#This Row],[Amount1]]</f>
        <v>0</v>
      </c>
    </row>
    <row r="336" spans="1:78" x14ac:dyDescent="0.2">
      <c r="A336" s="98"/>
      <c r="B336" s="107"/>
      <c r="C336" s="103"/>
      <c r="D336" s="44"/>
      <c r="E336" s="77"/>
      <c r="F336" s="77"/>
      <c r="G336" s="77"/>
      <c r="H336" s="77"/>
      <c r="I336" s="196">
        <f>SUM(Table1[[#This Row],[Donations, Funding etc]:[Sale of Assets]])</f>
        <v>0</v>
      </c>
      <c r="J336" s="200"/>
      <c r="K336" s="200"/>
      <c r="L336" s="200"/>
      <c r="M336" s="200"/>
      <c r="N336" s="200"/>
      <c r="O336" s="112">
        <f>SUM(Table1[[#This Row],[Fundraising-Related]:[Purchase of Assets]])</f>
        <v>0</v>
      </c>
      <c r="P336" s="123">
        <f>Table1[[#This Row],[Total Income]]-Table1[[#This Row],[Total Expenditure]]</f>
        <v>0</v>
      </c>
      <c r="Q336" s="131"/>
      <c r="R336" s="115">
        <f>IF(Q336=1,R335+Table1[[#This Row],[Total Transactions]],R335)</f>
        <v>0</v>
      </c>
      <c r="S336" s="115">
        <f>IF(Q336=2,S335+Table1[[#This Row],[Total Transactions]],S335)</f>
        <v>0</v>
      </c>
      <c r="T336" s="115">
        <f>IF(Q336=3,T335+Table1[[#This Row],[Total Transactions]],T335)</f>
        <v>0</v>
      </c>
      <c r="U336" s="56"/>
      <c r="V336" s="56">
        <f>Table1[[#This Row],[Total Transactions]]</f>
        <v>0</v>
      </c>
      <c r="W336" s="56"/>
      <c r="X336" s="55">
        <f>Table1[[#This Row],[Total Transactions]]-Table1[[#This Row],[Amount1]]</f>
        <v>0</v>
      </c>
    </row>
    <row r="337" spans="1:24" x14ac:dyDescent="0.2">
      <c r="A337" s="98"/>
      <c r="B337" s="107"/>
      <c r="C337" s="103"/>
      <c r="D337" s="44"/>
      <c r="E337" s="77"/>
      <c r="F337" s="77"/>
      <c r="G337" s="77"/>
      <c r="H337" s="77"/>
      <c r="I337" s="196">
        <f>SUM(Table1[[#This Row],[Donations, Funding etc]:[Sale of Assets]])</f>
        <v>0</v>
      </c>
      <c r="J337" s="200"/>
      <c r="K337" s="200"/>
      <c r="L337" s="200"/>
      <c r="M337" s="200"/>
      <c r="N337" s="200"/>
      <c r="O337" s="112">
        <f>SUM(Table1[[#This Row],[Fundraising-Related]:[Purchase of Assets]])</f>
        <v>0</v>
      </c>
      <c r="P337" s="123">
        <f>Table1[[#This Row],[Total Income]]-Table1[[#This Row],[Total Expenditure]]</f>
        <v>0</v>
      </c>
      <c r="Q337" s="131"/>
      <c r="R337" s="115">
        <f>IF(Q337=1,R336+Table1[[#This Row],[Total Transactions]],R336)</f>
        <v>0</v>
      </c>
      <c r="S337" s="115">
        <f>IF(Q337=2,S336+Table1[[#This Row],[Total Transactions]],S336)</f>
        <v>0</v>
      </c>
      <c r="T337" s="115">
        <f>IF(Q337=3,T336+Table1[[#This Row],[Total Transactions]],T336)</f>
        <v>0</v>
      </c>
      <c r="U337" s="56"/>
      <c r="V337" s="56">
        <f>Table1[[#This Row],[Total Transactions]]</f>
        <v>0</v>
      </c>
      <c r="W337" s="56"/>
      <c r="X337" s="55">
        <f>Table1[[#This Row],[Total Transactions]]-Table1[[#This Row],[Amount1]]</f>
        <v>0</v>
      </c>
    </row>
    <row r="338" spans="1:24" x14ac:dyDescent="0.2">
      <c r="A338" s="98"/>
      <c r="B338" s="107"/>
      <c r="C338" s="103"/>
      <c r="D338" s="44"/>
      <c r="E338" s="77"/>
      <c r="F338" s="77"/>
      <c r="G338" s="77"/>
      <c r="H338" s="77"/>
      <c r="I338" s="196">
        <f>SUM(Table1[[#This Row],[Donations, Funding etc]:[Sale of Assets]])</f>
        <v>0</v>
      </c>
      <c r="J338" s="200"/>
      <c r="K338" s="200"/>
      <c r="L338" s="200"/>
      <c r="M338" s="200"/>
      <c r="N338" s="200"/>
      <c r="O338" s="112">
        <f>SUM(Table1[[#This Row],[Fundraising-Related]:[Purchase of Assets]])</f>
        <v>0</v>
      </c>
      <c r="P338" s="123">
        <f>Table1[[#This Row],[Total Income]]-Table1[[#This Row],[Total Expenditure]]</f>
        <v>0</v>
      </c>
      <c r="Q338" s="131"/>
      <c r="R338" s="115">
        <f>IF(Q338=1,R337+Table1[[#This Row],[Total Transactions]],R337)</f>
        <v>0</v>
      </c>
      <c r="S338" s="115">
        <f>IF(Q338=2,S337+Table1[[#This Row],[Total Transactions]],S337)</f>
        <v>0</v>
      </c>
      <c r="T338" s="115">
        <f>IF(Q338=3,T337+Table1[[#This Row],[Total Transactions]],T337)</f>
        <v>0</v>
      </c>
      <c r="U338" s="56"/>
      <c r="V338" s="56">
        <f>Table1[[#This Row],[Total Transactions]]</f>
        <v>0</v>
      </c>
      <c r="W338" s="56"/>
      <c r="X338" s="55">
        <f>Table1[[#This Row],[Total Transactions]]-Table1[[#This Row],[Amount1]]</f>
        <v>0</v>
      </c>
    </row>
    <row r="339" spans="1:24" x14ac:dyDescent="0.2">
      <c r="A339" s="98"/>
      <c r="B339" s="107"/>
      <c r="C339" s="103"/>
      <c r="D339" s="44"/>
      <c r="E339" s="77"/>
      <c r="F339" s="77"/>
      <c r="G339" s="77"/>
      <c r="H339" s="77"/>
      <c r="I339" s="196">
        <f>SUM(Table1[[#This Row],[Donations, Funding etc]:[Sale of Assets]])</f>
        <v>0</v>
      </c>
      <c r="J339" s="200"/>
      <c r="K339" s="200"/>
      <c r="L339" s="200"/>
      <c r="M339" s="200"/>
      <c r="N339" s="200"/>
      <c r="O339" s="112">
        <f>SUM(Table1[[#This Row],[Fundraising-Related]:[Purchase of Assets]])</f>
        <v>0</v>
      </c>
      <c r="P339" s="123">
        <f>Table1[[#This Row],[Total Income]]-Table1[[#This Row],[Total Expenditure]]</f>
        <v>0</v>
      </c>
      <c r="Q339" s="131"/>
      <c r="R339" s="115">
        <f>IF(Q339=1,R338+Table1[[#This Row],[Total Transactions]],R338)</f>
        <v>0</v>
      </c>
      <c r="S339" s="115">
        <f>IF(Q339=2,S338+Table1[[#This Row],[Total Transactions]],S338)</f>
        <v>0</v>
      </c>
      <c r="T339" s="115">
        <f>IF(Q339=3,T338+Table1[[#This Row],[Total Transactions]],T338)</f>
        <v>0</v>
      </c>
      <c r="U339" s="56"/>
      <c r="V339" s="56">
        <f>Table1[[#This Row],[Total Transactions]]</f>
        <v>0</v>
      </c>
      <c r="W339" s="56"/>
      <c r="X339" s="55">
        <f>Table1[[#This Row],[Total Transactions]]-Table1[[#This Row],[Amount1]]</f>
        <v>0</v>
      </c>
    </row>
    <row r="340" spans="1:24" x14ac:dyDescent="0.2">
      <c r="A340" s="98"/>
      <c r="B340" s="99"/>
      <c r="C340" s="100"/>
      <c r="D340" s="43"/>
      <c r="E340" s="77"/>
      <c r="F340" s="77"/>
      <c r="G340" s="77"/>
      <c r="H340" s="77"/>
      <c r="I340" s="130">
        <f>SUM(Table1[[#This Row],[Donations, Funding etc]:[Sale of Assets]])</f>
        <v>0</v>
      </c>
      <c r="J340" s="200"/>
      <c r="K340" s="200"/>
      <c r="L340" s="200"/>
      <c r="M340" s="200"/>
      <c r="N340" s="200"/>
      <c r="O340" s="112">
        <f>SUM(Table1[[#This Row],[Fundraising-Related]:[Purchase of Assets]])</f>
        <v>0</v>
      </c>
      <c r="P340" s="121">
        <f>Table1[[#This Row],[Total Income]]-Table1[[#This Row],[Total Expenditure]]</f>
        <v>0</v>
      </c>
      <c r="Q340" s="131"/>
      <c r="R340" s="115">
        <f>IF(Q340=1,R339+Table1[[#This Row],[Total Transactions]],R339)</f>
        <v>0</v>
      </c>
      <c r="S340" s="115">
        <f>IF(Q340=2,S339+Table1[[#This Row],[Total Transactions]],S339)</f>
        <v>0</v>
      </c>
      <c r="T340" s="115">
        <f>IF(Q340=3,T339+Table1[[#This Row],[Total Transactions]],T339)</f>
        <v>0</v>
      </c>
      <c r="U340" s="56"/>
      <c r="V340" s="56">
        <f>Table1[[#This Row],[Total Transactions]]</f>
        <v>0</v>
      </c>
      <c r="W340" s="56"/>
      <c r="X340" s="55">
        <f>Table1[[#This Row],[Total Transactions]]-Table1[[#This Row],[Amount1]]</f>
        <v>0</v>
      </c>
    </row>
    <row r="341" spans="1:24" x14ac:dyDescent="0.2">
      <c r="A341" s="98"/>
      <c r="B341" s="107"/>
      <c r="C341" s="103"/>
      <c r="D341" s="44"/>
      <c r="E341" s="77"/>
      <c r="F341" s="77"/>
      <c r="G341" s="77"/>
      <c r="H341" s="77"/>
      <c r="I341" s="196">
        <f>SUM(Table1[[#This Row],[Donations, Funding etc]:[Sale of Assets]])</f>
        <v>0</v>
      </c>
      <c r="J341" s="200"/>
      <c r="K341" s="200"/>
      <c r="L341" s="200"/>
      <c r="M341" s="200"/>
      <c r="N341" s="200"/>
      <c r="O341" s="112">
        <f>SUM(Table1[[#This Row],[Fundraising-Related]:[Purchase of Assets]])</f>
        <v>0</v>
      </c>
      <c r="P341" s="123">
        <f>Table1[[#This Row],[Total Income]]-Table1[[#This Row],[Total Expenditure]]</f>
        <v>0</v>
      </c>
      <c r="Q341" s="131"/>
      <c r="R341" s="115">
        <f>IF(Q341=1,R340+Table1[[#This Row],[Total Transactions]],R340)</f>
        <v>0</v>
      </c>
      <c r="S341" s="115">
        <f>IF(Q341=2,S340+Table1[[#This Row],[Total Transactions]],S340)</f>
        <v>0</v>
      </c>
      <c r="T341" s="115">
        <f>IF(Q341=3,T340+Table1[[#This Row],[Total Transactions]],T340)</f>
        <v>0</v>
      </c>
      <c r="U341" s="56"/>
      <c r="V341" s="56">
        <f>Table1[[#This Row],[Total Transactions]]</f>
        <v>0</v>
      </c>
      <c r="W341" s="56"/>
      <c r="X341" s="55">
        <f>Table1[[#This Row],[Total Transactions]]-Table1[[#This Row],[Amount1]]</f>
        <v>0</v>
      </c>
    </row>
    <row r="342" spans="1:24" x14ac:dyDescent="0.2">
      <c r="A342" s="98"/>
      <c r="B342" s="107"/>
      <c r="C342" s="103"/>
      <c r="D342" s="44"/>
      <c r="E342" s="77"/>
      <c r="F342" s="77"/>
      <c r="G342" s="77"/>
      <c r="H342" s="77"/>
      <c r="I342" s="196">
        <f>SUM(Table1[[#This Row],[Donations, Funding etc]:[Sale of Assets]])</f>
        <v>0</v>
      </c>
      <c r="J342" s="200"/>
      <c r="K342" s="200"/>
      <c r="L342" s="200"/>
      <c r="M342" s="200"/>
      <c r="N342" s="200"/>
      <c r="O342" s="112">
        <f>SUM(Table1[[#This Row],[Fundraising-Related]:[Purchase of Assets]])</f>
        <v>0</v>
      </c>
      <c r="P342" s="123">
        <f>Table1[[#This Row],[Total Income]]-Table1[[#This Row],[Total Expenditure]]</f>
        <v>0</v>
      </c>
      <c r="Q342" s="131"/>
      <c r="R342" s="115">
        <f>IF(Q342=1,R341+Table1[[#This Row],[Total Transactions]],R341)</f>
        <v>0</v>
      </c>
      <c r="S342" s="115">
        <f>IF(Q342=2,S341+Table1[[#This Row],[Total Transactions]],S341)</f>
        <v>0</v>
      </c>
      <c r="T342" s="115">
        <f>IF(Q342=3,T341+Table1[[#This Row],[Total Transactions]],T341)</f>
        <v>0</v>
      </c>
      <c r="U342" s="56"/>
      <c r="V342" s="56">
        <f>Table1[[#This Row],[Total Transactions]]</f>
        <v>0</v>
      </c>
      <c r="W342" s="56"/>
      <c r="X342" s="55">
        <f>Table1[[#This Row],[Total Transactions]]-Table1[[#This Row],[Amount1]]</f>
        <v>0</v>
      </c>
    </row>
    <row r="343" spans="1:24" x14ac:dyDescent="0.2">
      <c r="A343" s="98"/>
      <c r="B343" s="107"/>
      <c r="C343" s="103"/>
      <c r="D343" s="44"/>
      <c r="E343" s="77"/>
      <c r="F343" s="77"/>
      <c r="G343" s="77"/>
      <c r="H343" s="77"/>
      <c r="I343" s="196">
        <f>SUM(Table1[[#This Row],[Donations, Funding etc]:[Sale of Assets]])</f>
        <v>0</v>
      </c>
      <c r="J343" s="200"/>
      <c r="K343" s="200"/>
      <c r="L343" s="200"/>
      <c r="M343" s="200"/>
      <c r="N343" s="200"/>
      <c r="O343" s="112">
        <f>SUM(Table1[[#This Row],[Fundraising-Related]:[Purchase of Assets]])</f>
        <v>0</v>
      </c>
      <c r="P343" s="123">
        <f>Table1[[#This Row],[Total Income]]-Table1[[#This Row],[Total Expenditure]]</f>
        <v>0</v>
      </c>
      <c r="Q343" s="131"/>
      <c r="R343" s="115">
        <f>IF(Q343=1,R342+Table1[[#This Row],[Total Transactions]],R342)</f>
        <v>0</v>
      </c>
      <c r="S343" s="115">
        <f>IF(Q343=2,S342+Table1[[#This Row],[Total Transactions]],S342)</f>
        <v>0</v>
      </c>
      <c r="T343" s="115">
        <f>IF(Q343=3,T342+Table1[[#This Row],[Total Transactions]],T342)</f>
        <v>0</v>
      </c>
      <c r="U343" s="56"/>
      <c r="V343" s="56">
        <f>Table1[[#This Row],[Total Transactions]]</f>
        <v>0</v>
      </c>
      <c r="W343" s="56"/>
      <c r="X343" s="55">
        <f>Table1[[#This Row],[Total Transactions]]-Table1[[#This Row],[Amount1]]</f>
        <v>0</v>
      </c>
    </row>
    <row r="344" spans="1:24" x14ac:dyDescent="0.2">
      <c r="A344" s="98"/>
      <c r="B344" s="107"/>
      <c r="C344" s="103"/>
      <c r="D344" s="44"/>
      <c r="E344" s="77"/>
      <c r="F344" s="77"/>
      <c r="G344" s="77"/>
      <c r="H344" s="77"/>
      <c r="I344" s="196">
        <f>SUM(Table1[[#This Row],[Donations, Funding etc]:[Sale of Assets]])</f>
        <v>0</v>
      </c>
      <c r="J344" s="200"/>
      <c r="K344" s="200"/>
      <c r="L344" s="200"/>
      <c r="M344" s="200"/>
      <c r="N344" s="200"/>
      <c r="O344" s="112">
        <f>SUM(Table1[[#This Row],[Fundraising-Related]:[Purchase of Assets]])</f>
        <v>0</v>
      </c>
      <c r="P344" s="123">
        <f>Table1[[#This Row],[Total Income]]-Table1[[#This Row],[Total Expenditure]]</f>
        <v>0</v>
      </c>
      <c r="Q344" s="131"/>
      <c r="R344" s="115">
        <f>IF(Q344=1,R343+Table1[[#This Row],[Total Transactions]],R343)</f>
        <v>0</v>
      </c>
      <c r="S344" s="115">
        <f>IF(Q344=2,S343+Table1[[#This Row],[Total Transactions]],S343)</f>
        <v>0</v>
      </c>
      <c r="T344" s="115">
        <f>IF(Q344=3,T343+Table1[[#This Row],[Total Transactions]],T343)</f>
        <v>0</v>
      </c>
      <c r="U344" s="56"/>
      <c r="V344" s="56">
        <f>Table1[[#This Row],[Total Transactions]]</f>
        <v>0</v>
      </c>
      <c r="W344" s="56"/>
      <c r="X344" s="55">
        <f>Table1[[#This Row],[Total Transactions]]-Table1[[#This Row],[Amount1]]</f>
        <v>0</v>
      </c>
    </row>
    <row r="345" spans="1:24" x14ac:dyDescent="0.2">
      <c r="A345" s="98"/>
      <c r="B345" s="107"/>
      <c r="C345" s="103"/>
      <c r="D345" s="44"/>
      <c r="E345" s="77"/>
      <c r="F345" s="77"/>
      <c r="G345" s="77"/>
      <c r="H345" s="77"/>
      <c r="I345" s="196">
        <f>SUM(Table1[[#This Row],[Donations, Funding etc]:[Sale of Assets]])</f>
        <v>0</v>
      </c>
      <c r="J345" s="200"/>
      <c r="K345" s="200"/>
      <c r="L345" s="200"/>
      <c r="M345" s="200"/>
      <c r="N345" s="200"/>
      <c r="O345" s="112">
        <f>SUM(Table1[[#This Row],[Fundraising-Related]:[Purchase of Assets]])</f>
        <v>0</v>
      </c>
      <c r="P345" s="123">
        <f>Table1[[#This Row],[Total Income]]-Table1[[#This Row],[Total Expenditure]]</f>
        <v>0</v>
      </c>
      <c r="Q345" s="131"/>
      <c r="R345" s="115">
        <f>IF(Q345=1,R344+Table1[[#This Row],[Total Transactions]],R344)</f>
        <v>0</v>
      </c>
      <c r="S345" s="115">
        <f>IF(Q345=2,S344+Table1[[#This Row],[Total Transactions]],S344)</f>
        <v>0</v>
      </c>
      <c r="T345" s="115">
        <f>IF(Q345=3,T344+Table1[[#This Row],[Total Transactions]],T344)</f>
        <v>0</v>
      </c>
      <c r="U345" s="56"/>
      <c r="V345" s="56">
        <f>Table1[[#This Row],[Total Transactions]]</f>
        <v>0</v>
      </c>
      <c r="W345" s="56"/>
      <c r="X345" s="55">
        <f>Table1[[#This Row],[Total Transactions]]-Table1[[#This Row],[Amount1]]</f>
        <v>0</v>
      </c>
    </row>
    <row r="346" spans="1:24" x14ac:dyDescent="0.2">
      <c r="A346" s="98"/>
      <c r="B346" s="99"/>
      <c r="C346" s="100"/>
      <c r="D346" s="43"/>
      <c r="E346" s="77"/>
      <c r="F346" s="77"/>
      <c r="G346" s="77"/>
      <c r="H346" s="77"/>
      <c r="I346" s="130">
        <f>SUM(Table1[[#This Row],[Donations, Funding etc]:[Sale of Assets]])</f>
        <v>0</v>
      </c>
      <c r="J346" s="200"/>
      <c r="K346" s="200"/>
      <c r="L346" s="200"/>
      <c r="M346" s="200"/>
      <c r="N346" s="200"/>
      <c r="O346" s="112">
        <f>SUM(Table1[[#This Row],[Fundraising-Related]:[Purchase of Assets]])</f>
        <v>0</v>
      </c>
      <c r="P346" s="121">
        <f>Table1[[#This Row],[Total Income]]-Table1[[#This Row],[Total Expenditure]]</f>
        <v>0</v>
      </c>
      <c r="Q346" s="131"/>
      <c r="R346" s="115">
        <f>IF(Q346=1,R345+Table1[[#This Row],[Total Transactions]],R345)</f>
        <v>0</v>
      </c>
      <c r="S346" s="115">
        <f>IF(Q346=2,S345+Table1[[#This Row],[Total Transactions]],S345)</f>
        <v>0</v>
      </c>
      <c r="T346" s="115">
        <f>IF(Q346=3,T345+Table1[[#This Row],[Total Transactions]],T345)</f>
        <v>0</v>
      </c>
      <c r="U346" s="56"/>
      <c r="V346" s="56">
        <f>Table1[[#This Row],[Total Transactions]]</f>
        <v>0</v>
      </c>
      <c r="W346" s="56"/>
      <c r="X346" s="55">
        <f>Table1[[#This Row],[Total Transactions]]-Table1[[#This Row],[Amount1]]</f>
        <v>0</v>
      </c>
    </row>
    <row r="347" spans="1:24" x14ac:dyDescent="0.2">
      <c r="A347" s="98"/>
      <c r="B347" s="107"/>
      <c r="C347" s="103"/>
      <c r="D347" s="44"/>
      <c r="E347" s="77"/>
      <c r="F347" s="77"/>
      <c r="G347" s="77"/>
      <c r="H347" s="77"/>
      <c r="I347" s="196">
        <f>SUM(Table1[[#This Row],[Donations, Funding etc]:[Sale of Assets]])</f>
        <v>0</v>
      </c>
      <c r="J347" s="200"/>
      <c r="K347" s="200"/>
      <c r="L347" s="200"/>
      <c r="M347" s="200"/>
      <c r="N347" s="200"/>
      <c r="O347" s="112">
        <f>SUM(Table1[[#This Row],[Fundraising-Related]:[Purchase of Assets]])</f>
        <v>0</v>
      </c>
      <c r="P347" s="123">
        <f>Table1[[#This Row],[Total Income]]-Table1[[#This Row],[Total Expenditure]]</f>
        <v>0</v>
      </c>
      <c r="Q347" s="131"/>
      <c r="R347" s="115">
        <f>IF(Q347=1,R346+Table1[[#This Row],[Total Transactions]],R346)</f>
        <v>0</v>
      </c>
      <c r="S347" s="115">
        <f>IF(Q347=2,S346+Table1[[#This Row],[Total Transactions]],S346)</f>
        <v>0</v>
      </c>
      <c r="T347" s="115">
        <f>IF(Q347=3,T346+Table1[[#This Row],[Total Transactions]],T346)</f>
        <v>0</v>
      </c>
      <c r="U347" s="56"/>
      <c r="V347" s="56">
        <f>Table1[[#This Row],[Total Transactions]]</f>
        <v>0</v>
      </c>
      <c r="W347" s="56"/>
      <c r="X347" s="55">
        <f>Table1[[#This Row],[Total Transactions]]-Table1[[#This Row],[Amount1]]</f>
        <v>0</v>
      </c>
    </row>
    <row r="348" spans="1:24" x14ac:dyDescent="0.2">
      <c r="A348" s="98"/>
      <c r="B348" s="107"/>
      <c r="C348" s="103"/>
      <c r="D348" s="44"/>
      <c r="E348" s="77"/>
      <c r="F348" s="77"/>
      <c r="G348" s="77"/>
      <c r="H348" s="77"/>
      <c r="I348" s="196">
        <f>SUM(Table1[[#This Row],[Donations, Funding etc]:[Sale of Assets]])</f>
        <v>0</v>
      </c>
      <c r="J348" s="200"/>
      <c r="K348" s="200"/>
      <c r="L348" s="200"/>
      <c r="M348" s="200"/>
      <c r="N348" s="200"/>
      <c r="O348" s="112">
        <f>SUM(Table1[[#This Row],[Fundraising-Related]:[Purchase of Assets]])</f>
        <v>0</v>
      </c>
      <c r="P348" s="123">
        <f>Table1[[#This Row],[Total Income]]-Table1[[#This Row],[Total Expenditure]]</f>
        <v>0</v>
      </c>
      <c r="Q348" s="131"/>
      <c r="R348" s="115">
        <f>IF(Q348=1,R347+Table1[[#This Row],[Total Transactions]],R347)</f>
        <v>0</v>
      </c>
      <c r="S348" s="115">
        <f>IF(Q348=2,S347+Table1[[#This Row],[Total Transactions]],S347)</f>
        <v>0</v>
      </c>
      <c r="T348" s="115">
        <f>IF(Q348=3,T347+Table1[[#This Row],[Total Transactions]],T347)</f>
        <v>0</v>
      </c>
      <c r="U348" s="56"/>
      <c r="V348" s="56">
        <f>Table1[[#This Row],[Total Transactions]]</f>
        <v>0</v>
      </c>
      <c r="W348" s="56"/>
      <c r="X348" s="55">
        <f>Table1[[#This Row],[Total Transactions]]-Table1[[#This Row],[Amount1]]</f>
        <v>0</v>
      </c>
    </row>
    <row r="349" spans="1:24" x14ac:dyDescent="0.2">
      <c r="A349" s="98"/>
      <c r="B349" s="107"/>
      <c r="C349" s="103"/>
      <c r="D349" s="44"/>
      <c r="E349" s="77"/>
      <c r="F349" s="77"/>
      <c r="G349" s="77"/>
      <c r="H349" s="77"/>
      <c r="I349" s="196">
        <f>SUM(Table1[[#This Row],[Donations, Funding etc]:[Sale of Assets]])</f>
        <v>0</v>
      </c>
      <c r="J349" s="200"/>
      <c r="K349" s="200"/>
      <c r="L349" s="200"/>
      <c r="M349" s="200"/>
      <c r="N349" s="200"/>
      <c r="O349" s="112">
        <f>SUM(Table1[[#This Row],[Fundraising-Related]:[Purchase of Assets]])</f>
        <v>0</v>
      </c>
      <c r="P349" s="123">
        <f>Table1[[#This Row],[Total Income]]-Table1[[#This Row],[Total Expenditure]]</f>
        <v>0</v>
      </c>
      <c r="Q349" s="131"/>
      <c r="R349" s="115">
        <f>IF(Q349=1,R348+Table1[[#This Row],[Total Transactions]],R348)</f>
        <v>0</v>
      </c>
      <c r="S349" s="115">
        <f>IF(Q349=2,S348+Table1[[#This Row],[Total Transactions]],S348)</f>
        <v>0</v>
      </c>
      <c r="T349" s="115">
        <f>IF(Q349=3,T348+Table1[[#This Row],[Total Transactions]],T348)</f>
        <v>0</v>
      </c>
      <c r="U349" s="56"/>
      <c r="V349" s="56">
        <f>Table1[[#This Row],[Total Transactions]]</f>
        <v>0</v>
      </c>
      <c r="W349" s="56"/>
      <c r="X349" s="55">
        <f>Table1[[#This Row],[Total Transactions]]-Table1[[#This Row],[Amount1]]</f>
        <v>0</v>
      </c>
    </row>
    <row r="350" spans="1:24" x14ac:dyDescent="0.2">
      <c r="A350" s="98"/>
      <c r="B350" s="107"/>
      <c r="C350" s="103"/>
      <c r="D350" s="44"/>
      <c r="E350" s="77"/>
      <c r="F350" s="77"/>
      <c r="G350" s="77"/>
      <c r="H350" s="77"/>
      <c r="I350" s="196">
        <f>SUM(Table1[[#This Row],[Donations, Funding etc]:[Sale of Assets]])</f>
        <v>0</v>
      </c>
      <c r="J350" s="200"/>
      <c r="K350" s="200"/>
      <c r="L350" s="200"/>
      <c r="M350" s="200"/>
      <c r="N350" s="200"/>
      <c r="O350" s="112">
        <f>SUM(Table1[[#This Row],[Fundraising-Related]:[Purchase of Assets]])</f>
        <v>0</v>
      </c>
      <c r="P350" s="123">
        <f>Table1[[#This Row],[Total Income]]-Table1[[#This Row],[Total Expenditure]]</f>
        <v>0</v>
      </c>
      <c r="Q350" s="131"/>
      <c r="R350" s="115">
        <f>IF(Q350=1,R349+Table1[[#This Row],[Total Transactions]],R349)</f>
        <v>0</v>
      </c>
      <c r="S350" s="115">
        <f>IF(Q350=2,S349+Table1[[#This Row],[Total Transactions]],S349)</f>
        <v>0</v>
      </c>
      <c r="T350" s="115">
        <f>IF(Q350=3,T349+Table1[[#This Row],[Total Transactions]],T349)</f>
        <v>0</v>
      </c>
      <c r="U350" s="56"/>
      <c r="V350" s="56">
        <f>Table1[[#This Row],[Total Transactions]]</f>
        <v>0</v>
      </c>
      <c r="W350" s="56"/>
      <c r="X350" s="55">
        <f>Table1[[#This Row],[Total Transactions]]-Table1[[#This Row],[Amount1]]</f>
        <v>0</v>
      </c>
    </row>
    <row r="351" spans="1:24" x14ac:dyDescent="0.2">
      <c r="A351" s="98"/>
      <c r="B351" s="107"/>
      <c r="C351" s="103"/>
      <c r="D351" s="44"/>
      <c r="E351" s="77"/>
      <c r="F351" s="77"/>
      <c r="G351" s="77"/>
      <c r="H351" s="77"/>
      <c r="I351" s="196">
        <f>SUM(Table1[[#This Row],[Donations, Funding etc]:[Sale of Assets]])</f>
        <v>0</v>
      </c>
      <c r="J351" s="200"/>
      <c r="K351" s="200"/>
      <c r="L351" s="200"/>
      <c r="M351" s="200"/>
      <c r="N351" s="200"/>
      <c r="O351" s="112">
        <f>SUM(Table1[[#This Row],[Fundraising-Related]:[Purchase of Assets]])</f>
        <v>0</v>
      </c>
      <c r="P351" s="123">
        <f>Table1[[#This Row],[Total Income]]-Table1[[#This Row],[Total Expenditure]]</f>
        <v>0</v>
      </c>
      <c r="Q351" s="131"/>
      <c r="R351" s="115">
        <f>IF(Q351=1,R350+Table1[[#This Row],[Total Transactions]],R350)</f>
        <v>0</v>
      </c>
      <c r="S351" s="115">
        <f>IF(Q351=2,S350+Table1[[#This Row],[Total Transactions]],S350)</f>
        <v>0</v>
      </c>
      <c r="T351" s="115">
        <f>IF(Q351=3,T350+Table1[[#This Row],[Total Transactions]],T350)</f>
        <v>0</v>
      </c>
      <c r="U351" s="56"/>
      <c r="V351" s="56">
        <f>Table1[[#This Row],[Total Transactions]]</f>
        <v>0</v>
      </c>
      <c r="W351" s="56"/>
      <c r="X351" s="55">
        <f>Table1[[#This Row],[Total Transactions]]-Table1[[#This Row],[Amount1]]</f>
        <v>0</v>
      </c>
    </row>
    <row r="352" spans="1:24" x14ac:dyDescent="0.2">
      <c r="A352" s="98"/>
      <c r="B352" s="107"/>
      <c r="C352" s="103"/>
      <c r="D352" s="44"/>
      <c r="E352" s="77"/>
      <c r="F352" s="77"/>
      <c r="G352" s="77"/>
      <c r="H352" s="77"/>
      <c r="I352" s="196">
        <f>SUM(Table1[[#This Row],[Donations, Funding etc]:[Sale of Assets]])</f>
        <v>0</v>
      </c>
      <c r="J352" s="200"/>
      <c r="K352" s="200"/>
      <c r="L352" s="200"/>
      <c r="M352" s="200"/>
      <c r="N352" s="200"/>
      <c r="O352" s="112">
        <f>SUM(Table1[[#This Row],[Fundraising-Related]:[Purchase of Assets]])</f>
        <v>0</v>
      </c>
      <c r="P352" s="123">
        <f>Table1[[#This Row],[Total Income]]-Table1[[#This Row],[Total Expenditure]]</f>
        <v>0</v>
      </c>
      <c r="Q352" s="131"/>
      <c r="R352" s="115">
        <f>IF(Q352=1,R351+Table1[[#This Row],[Total Transactions]],R351)</f>
        <v>0</v>
      </c>
      <c r="S352" s="115">
        <f>IF(Q352=2,S351+Table1[[#This Row],[Total Transactions]],S351)</f>
        <v>0</v>
      </c>
      <c r="T352" s="115">
        <f>IF(Q352=3,T351+Table1[[#This Row],[Total Transactions]],T351)</f>
        <v>0</v>
      </c>
      <c r="U352" s="56"/>
      <c r="V352" s="56">
        <f>Table1[[#This Row],[Total Transactions]]</f>
        <v>0</v>
      </c>
      <c r="W352" s="56"/>
      <c r="X352" s="55">
        <f>Table1[[#This Row],[Total Transactions]]-Table1[[#This Row],[Amount1]]</f>
        <v>0</v>
      </c>
    </row>
    <row r="353" spans="1:24" x14ac:dyDescent="0.2">
      <c r="A353" s="98"/>
      <c r="B353" s="99"/>
      <c r="C353" s="100"/>
      <c r="D353" s="43"/>
      <c r="E353" s="77"/>
      <c r="F353" s="77"/>
      <c r="G353" s="77"/>
      <c r="H353" s="77"/>
      <c r="I353" s="130">
        <f>SUM(Table1[[#This Row],[Donations, Funding etc]:[Sale of Assets]])</f>
        <v>0</v>
      </c>
      <c r="J353" s="200"/>
      <c r="K353" s="200"/>
      <c r="L353" s="200"/>
      <c r="M353" s="200"/>
      <c r="N353" s="200"/>
      <c r="O353" s="112">
        <f>SUM(Table1[[#This Row],[Fundraising-Related]:[Purchase of Assets]])</f>
        <v>0</v>
      </c>
      <c r="P353" s="121">
        <f>Table1[[#This Row],[Total Income]]-Table1[[#This Row],[Total Expenditure]]</f>
        <v>0</v>
      </c>
      <c r="Q353" s="131"/>
      <c r="R353" s="115">
        <f>IF(Q353=1,R352+Table1[[#This Row],[Total Transactions]],R352)</f>
        <v>0</v>
      </c>
      <c r="S353" s="115">
        <f>IF(Q353=2,S352+Table1[[#This Row],[Total Transactions]],S352)</f>
        <v>0</v>
      </c>
      <c r="T353" s="115">
        <f>IF(Q353=3,T352+Table1[[#This Row],[Total Transactions]],T352)</f>
        <v>0</v>
      </c>
      <c r="U353" s="56"/>
      <c r="V353" s="56">
        <f>Table1[[#This Row],[Total Transactions]]</f>
        <v>0</v>
      </c>
      <c r="W353" s="56"/>
      <c r="X353" s="55">
        <f>Table1[[#This Row],[Total Transactions]]-Table1[[#This Row],[Amount1]]</f>
        <v>0</v>
      </c>
    </row>
    <row r="354" spans="1:24" x14ac:dyDescent="0.2">
      <c r="A354" s="98"/>
      <c r="B354" s="107"/>
      <c r="C354" s="103"/>
      <c r="D354" s="44"/>
      <c r="E354" s="77"/>
      <c r="F354" s="77"/>
      <c r="G354" s="77"/>
      <c r="H354" s="77"/>
      <c r="I354" s="196">
        <f>SUM(Table1[[#This Row],[Donations, Funding etc]:[Sale of Assets]])</f>
        <v>0</v>
      </c>
      <c r="J354" s="200"/>
      <c r="K354" s="200"/>
      <c r="L354" s="200"/>
      <c r="M354" s="200"/>
      <c r="N354" s="200"/>
      <c r="O354" s="112">
        <f>SUM(Table1[[#This Row],[Fundraising-Related]:[Purchase of Assets]])</f>
        <v>0</v>
      </c>
      <c r="P354" s="123">
        <f>Table1[[#This Row],[Total Income]]-Table1[[#This Row],[Total Expenditure]]</f>
        <v>0</v>
      </c>
      <c r="Q354" s="131"/>
      <c r="R354" s="115">
        <f>IF(Q354=1,R353+Table1[[#This Row],[Total Transactions]],R353)</f>
        <v>0</v>
      </c>
      <c r="S354" s="115">
        <f>IF(Q354=2,S353+Table1[[#This Row],[Total Transactions]],S353)</f>
        <v>0</v>
      </c>
      <c r="T354" s="115">
        <f>IF(Q354=3,T353+Table1[[#This Row],[Total Transactions]],T353)</f>
        <v>0</v>
      </c>
      <c r="U354" s="56"/>
      <c r="V354" s="56">
        <f>Table1[[#This Row],[Total Transactions]]</f>
        <v>0</v>
      </c>
      <c r="W354" s="56"/>
      <c r="X354" s="55">
        <f>Table1[[#This Row],[Total Transactions]]-Table1[[#This Row],[Amount1]]</f>
        <v>0</v>
      </c>
    </row>
    <row r="355" spans="1:24" x14ac:dyDescent="0.2">
      <c r="A355" s="98"/>
      <c r="B355" s="107"/>
      <c r="C355" s="103"/>
      <c r="D355" s="44"/>
      <c r="E355" s="77"/>
      <c r="F355" s="77"/>
      <c r="G355" s="77"/>
      <c r="H355" s="77"/>
      <c r="I355" s="196">
        <f>SUM(Table1[[#This Row],[Donations, Funding etc]:[Sale of Assets]])</f>
        <v>0</v>
      </c>
      <c r="J355" s="200"/>
      <c r="K355" s="200"/>
      <c r="L355" s="200"/>
      <c r="M355" s="200"/>
      <c r="N355" s="200"/>
      <c r="O355" s="112">
        <f>SUM(Table1[[#This Row],[Fundraising-Related]:[Purchase of Assets]])</f>
        <v>0</v>
      </c>
      <c r="P355" s="123">
        <f>Table1[[#This Row],[Total Income]]-Table1[[#This Row],[Total Expenditure]]</f>
        <v>0</v>
      </c>
      <c r="Q355" s="131"/>
      <c r="R355" s="115">
        <f>IF(Q355=1,R354+Table1[[#This Row],[Total Transactions]],R354)</f>
        <v>0</v>
      </c>
      <c r="S355" s="115">
        <f>IF(Q355=2,S354+Table1[[#This Row],[Total Transactions]],S354)</f>
        <v>0</v>
      </c>
      <c r="T355" s="115">
        <f>IF(Q355=3,T354+Table1[[#This Row],[Total Transactions]],T354)</f>
        <v>0</v>
      </c>
      <c r="U355" s="56"/>
      <c r="V355" s="56">
        <f>Table1[[#This Row],[Total Transactions]]</f>
        <v>0</v>
      </c>
      <c r="W355" s="56"/>
      <c r="X355" s="55">
        <f>Table1[[#This Row],[Total Transactions]]-Table1[[#This Row],[Amount1]]</f>
        <v>0</v>
      </c>
    </row>
    <row r="356" spans="1:24" x14ac:dyDescent="0.2">
      <c r="A356" s="98"/>
      <c r="B356" s="107"/>
      <c r="C356" s="103"/>
      <c r="D356" s="44"/>
      <c r="E356" s="77"/>
      <c r="F356" s="77"/>
      <c r="G356" s="77"/>
      <c r="H356" s="77"/>
      <c r="I356" s="196">
        <f>SUM(Table1[[#This Row],[Donations, Funding etc]:[Sale of Assets]])</f>
        <v>0</v>
      </c>
      <c r="J356" s="200"/>
      <c r="K356" s="200"/>
      <c r="L356" s="200"/>
      <c r="M356" s="200"/>
      <c r="N356" s="200"/>
      <c r="O356" s="112">
        <f>SUM(Table1[[#This Row],[Fundraising-Related]:[Purchase of Assets]])</f>
        <v>0</v>
      </c>
      <c r="P356" s="123">
        <f>Table1[[#This Row],[Total Income]]-Table1[[#This Row],[Total Expenditure]]</f>
        <v>0</v>
      </c>
      <c r="Q356" s="131"/>
      <c r="R356" s="115">
        <f>IF(Q356=1,R355+Table1[[#This Row],[Total Transactions]],R355)</f>
        <v>0</v>
      </c>
      <c r="S356" s="115">
        <f>IF(Q356=2,S355+Table1[[#This Row],[Total Transactions]],S355)</f>
        <v>0</v>
      </c>
      <c r="T356" s="115">
        <f>IF(Q356=3,T355+Table1[[#This Row],[Total Transactions]],T355)</f>
        <v>0</v>
      </c>
      <c r="U356" s="56"/>
      <c r="V356" s="56">
        <f>Table1[[#This Row],[Total Transactions]]</f>
        <v>0</v>
      </c>
      <c r="W356" s="56"/>
      <c r="X356" s="55">
        <f>Table1[[#This Row],[Total Transactions]]-Table1[[#This Row],[Amount1]]</f>
        <v>0</v>
      </c>
    </row>
    <row r="357" spans="1:24" x14ac:dyDescent="0.2">
      <c r="A357" s="98"/>
      <c r="B357" s="107"/>
      <c r="C357" s="103"/>
      <c r="D357" s="44"/>
      <c r="E357" s="77"/>
      <c r="F357" s="77"/>
      <c r="G357" s="77"/>
      <c r="H357" s="77"/>
      <c r="I357" s="196">
        <f>SUM(Table1[[#This Row],[Donations, Funding etc]:[Sale of Assets]])</f>
        <v>0</v>
      </c>
      <c r="J357" s="200"/>
      <c r="K357" s="200"/>
      <c r="L357" s="200"/>
      <c r="M357" s="200"/>
      <c r="N357" s="200"/>
      <c r="O357" s="112">
        <f>SUM(Table1[[#This Row],[Fundraising-Related]:[Purchase of Assets]])</f>
        <v>0</v>
      </c>
      <c r="P357" s="123">
        <f>Table1[[#This Row],[Total Income]]-Table1[[#This Row],[Total Expenditure]]</f>
        <v>0</v>
      </c>
      <c r="Q357" s="131"/>
      <c r="R357" s="115">
        <f>IF(Q357=1,R356+Table1[[#This Row],[Total Transactions]],R356)</f>
        <v>0</v>
      </c>
      <c r="S357" s="115">
        <f>IF(Q357=2,S356+Table1[[#This Row],[Total Transactions]],S356)</f>
        <v>0</v>
      </c>
      <c r="T357" s="115">
        <f>IF(Q357=3,T356+Table1[[#This Row],[Total Transactions]],T356)</f>
        <v>0</v>
      </c>
      <c r="U357" s="56"/>
      <c r="V357" s="56">
        <f>Table1[[#This Row],[Total Transactions]]</f>
        <v>0</v>
      </c>
      <c r="W357" s="56"/>
      <c r="X357" s="55">
        <f>Table1[[#This Row],[Total Transactions]]-Table1[[#This Row],[Amount1]]</f>
        <v>0</v>
      </c>
    </row>
    <row r="358" spans="1:24" x14ac:dyDescent="0.2">
      <c r="A358" s="98"/>
      <c r="B358" s="107"/>
      <c r="C358" s="103"/>
      <c r="D358" s="44"/>
      <c r="E358" s="77"/>
      <c r="F358" s="77"/>
      <c r="G358" s="77"/>
      <c r="H358" s="77"/>
      <c r="I358" s="196">
        <f>SUM(Table1[[#This Row],[Donations, Funding etc]:[Sale of Assets]])</f>
        <v>0</v>
      </c>
      <c r="J358" s="200"/>
      <c r="K358" s="200"/>
      <c r="L358" s="200"/>
      <c r="M358" s="200"/>
      <c r="N358" s="200"/>
      <c r="O358" s="112">
        <f>SUM(Table1[[#This Row],[Fundraising-Related]:[Purchase of Assets]])</f>
        <v>0</v>
      </c>
      <c r="P358" s="123">
        <f>Table1[[#This Row],[Total Income]]-Table1[[#This Row],[Total Expenditure]]</f>
        <v>0</v>
      </c>
      <c r="Q358" s="131"/>
      <c r="R358" s="115">
        <f>IF(Q358=1,R357+Table1[[#This Row],[Total Transactions]],R357)</f>
        <v>0</v>
      </c>
      <c r="S358" s="115">
        <f>IF(Q358=2,S357+Table1[[#This Row],[Total Transactions]],S357)</f>
        <v>0</v>
      </c>
      <c r="T358" s="115">
        <f>IF(Q358=3,T357+Table1[[#This Row],[Total Transactions]],T357)</f>
        <v>0</v>
      </c>
      <c r="U358" s="56"/>
      <c r="V358" s="56">
        <f>Table1[[#This Row],[Total Transactions]]</f>
        <v>0</v>
      </c>
      <c r="W358" s="56"/>
      <c r="X358" s="55">
        <f>Table1[[#This Row],[Total Transactions]]-Table1[[#This Row],[Amount1]]</f>
        <v>0</v>
      </c>
    </row>
    <row r="359" spans="1:24" x14ac:dyDescent="0.2">
      <c r="A359" s="98"/>
      <c r="B359" s="99"/>
      <c r="C359" s="100"/>
      <c r="D359" s="43"/>
      <c r="E359" s="77"/>
      <c r="F359" s="77"/>
      <c r="G359" s="77"/>
      <c r="H359" s="77"/>
      <c r="I359" s="130">
        <f>SUM(Table1[[#This Row],[Donations, Funding etc]:[Sale of Assets]])</f>
        <v>0</v>
      </c>
      <c r="J359" s="200"/>
      <c r="K359" s="200"/>
      <c r="L359" s="200"/>
      <c r="M359" s="200"/>
      <c r="N359" s="200"/>
      <c r="O359" s="112">
        <f>SUM(Table1[[#This Row],[Fundraising-Related]:[Purchase of Assets]])</f>
        <v>0</v>
      </c>
      <c r="P359" s="121">
        <f>Table1[[#This Row],[Total Income]]-Table1[[#This Row],[Total Expenditure]]</f>
        <v>0</v>
      </c>
      <c r="Q359" s="131"/>
      <c r="R359" s="115">
        <f>IF(Q359=1,R358+Table1[[#This Row],[Total Transactions]],R358)</f>
        <v>0</v>
      </c>
      <c r="S359" s="115">
        <f>IF(Q359=2,S358+Table1[[#This Row],[Total Transactions]],S358)</f>
        <v>0</v>
      </c>
      <c r="T359" s="115">
        <f>IF(Q359=3,T358+Table1[[#This Row],[Total Transactions]],T358)</f>
        <v>0</v>
      </c>
      <c r="U359" s="56"/>
      <c r="V359" s="56">
        <f>Table1[[#This Row],[Total Transactions]]</f>
        <v>0</v>
      </c>
      <c r="W359" s="56"/>
      <c r="X359" s="55">
        <f>Table1[[#This Row],[Total Transactions]]-Table1[[#This Row],[Amount1]]</f>
        <v>0</v>
      </c>
    </row>
    <row r="360" spans="1:24" x14ac:dyDescent="0.2">
      <c r="A360" s="98"/>
      <c r="B360" s="107"/>
      <c r="C360" s="103"/>
      <c r="D360" s="44"/>
      <c r="E360" s="77"/>
      <c r="F360" s="77"/>
      <c r="G360" s="77"/>
      <c r="H360" s="77"/>
      <c r="I360" s="196">
        <f>SUM(Table1[[#This Row],[Donations, Funding etc]:[Sale of Assets]])</f>
        <v>0</v>
      </c>
      <c r="J360" s="200"/>
      <c r="K360" s="200"/>
      <c r="L360" s="200"/>
      <c r="M360" s="200"/>
      <c r="N360" s="200"/>
      <c r="O360" s="112">
        <f>SUM(Table1[[#This Row],[Fundraising-Related]:[Purchase of Assets]])</f>
        <v>0</v>
      </c>
      <c r="P360" s="123">
        <f>Table1[[#This Row],[Total Income]]-Table1[[#This Row],[Total Expenditure]]</f>
        <v>0</v>
      </c>
      <c r="Q360" s="131"/>
      <c r="R360" s="115">
        <f>IF(Q360=1,R359+Table1[[#This Row],[Total Transactions]],R359)</f>
        <v>0</v>
      </c>
      <c r="S360" s="115">
        <f>IF(Q360=2,S359+Table1[[#This Row],[Total Transactions]],S359)</f>
        <v>0</v>
      </c>
      <c r="T360" s="115">
        <f>IF(Q360=3,T359+Table1[[#This Row],[Total Transactions]],T359)</f>
        <v>0</v>
      </c>
      <c r="U360" s="56"/>
      <c r="V360" s="56">
        <f>Table1[[#This Row],[Total Transactions]]</f>
        <v>0</v>
      </c>
      <c r="W360" s="56"/>
      <c r="X360" s="55">
        <f>Table1[[#This Row],[Total Transactions]]-Table1[[#This Row],[Amount1]]</f>
        <v>0</v>
      </c>
    </row>
    <row r="361" spans="1:24" x14ac:dyDescent="0.2">
      <c r="A361" s="98"/>
      <c r="B361" s="107"/>
      <c r="C361" s="103"/>
      <c r="D361" s="44"/>
      <c r="E361" s="77"/>
      <c r="F361" s="77"/>
      <c r="G361" s="77"/>
      <c r="H361" s="77"/>
      <c r="I361" s="196">
        <f>SUM(Table1[[#This Row],[Donations, Funding etc]:[Sale of Assets]])</f>
        <v>0</v>
      </c>
      <c r="J361" s="200"/>
      <c r="K361" s="200"/>
      <c r="L361" s="200"/>
      <c r="M361" s="200"/>
      <c r="N361" s="200"/>
      <c r="O361" s="112">
        <f>SUM(Table1[[#This Row],[Fundraising-Related]:[Purchase of Assets]])</f>
        <v>0</v>
      </c>
      <c r="P361" s="123">
        <f>Table1[[#This Row],[Total Income]]-Table1[[#This Row],[Total Expenditure]]</f>
        <v>0</v>
      </c>
      <c r="Q361" s="131"/>
      <c r="R361" s="115">
        <f>IF(Q361=1,R360+Table1[[#This Row],[Total Transactions]],R360)</f>
        <v>0</v>
      </c>
      <c r="S361" s="115">
        <f>IF(Q361=2,S360+Table1[[#This Row],[Total Transactions]],S360)</f>
        <v>0</v>
      </c>
      <c r="T361" s="115">
        <f>IF(Q361=3,T360+Table1[[#This Row],[Total Transactions]],T360)</f>
        <v>0</v>
      </c>
      <c r="U361" s="56"/>
      <c r="V361" s="56">
        <f>Table1[[#This Row],[Total Transactions]]</f>
        <v>0</v>
      </c>
      <c r="W361" s="56"/>
      <c r="X361" s="55">
        <f>Table1[[#This Row],[Total Transactions]]-Table1[[#This Row],[Amount1]]</f>
        <v>0</v>
      </c>
    </row>
    <row r="362" spans="1:24" x14ac:dyDescent="0.2">
      <c r="A362" s="98"/>
      <c r="B362" s="107"/>
      <c r="C362" s="103"/>
      <c r="D362" s="44"/>
      <c r="E362" s="77"/>
      <c r="F362" s="77"/>
      <c r="G362" s="77"/>
      <c r="H362" s="77"/>
      <c r="I362" s="196">
        <f>SUM(Table1[[#This Row],[Donations, Funding etc]:[Sale of Assets]])</f>
        <v>0</v>
      </c>
      <c r="J362" s="200"/>
      <c r="K362" s="200"/>
      <c r="L362" s="200"/>
      <c r="M362" s="200"/>
      <c r="N362" s="200"/>
      <c r="O362" s="112">
        <f>SUM(Table1[[#This Row],[Fundraising-Related]:[Purchase of Assets]])</f>
        <v>0</v>
      </c>
      <c r="P362" s="123">
        <f>Table1[[#This Row],[Total Income]]-Table1[[#This Row],[Total Expenditure]]</f>
        <v>0</v>
      </c>
      <c r="Q362" s="131"/>
      <c r="R362" s="115">
        <f>IF(Q362=1,R361+Table1[[#This Row],[Total Transactions]],R361)</f>
        <v>0</v>
      </c>
      <c r="S362" s="115">
        <f>IF(Q362=2,S361+Table1[[#This Row],[Total Transactions]],S361)</f>
        <v>0</v>
      </c>
      <c r="T362" s="115">
        <f>IF(Q362=3,T361+Table1[[#This Row],[Total Transactions]],T361)</f>
        <v>0</v>
      </c>
      <c r="U362" s="56"/>
      <c r="V362" s="56">
        <f>Table1[[#This Row],[Total Transactions]]</f>
        <v>0</v>
      </c>
      <c r="W362" s="56"/>
      <c r="X362" s="55">
        <f>Table1[[#This Row],[Total Transactions]]-Table1[[#This Row],[Amount1]]</f>
        <v>0</v>
      </c>
    </row>
    <row r="363" spans="1:24" x14ac:dyDescent="0.2">
      <c r="A363" s="98"/>
      <c r="B363" s="107"/>
      <c r="C363" s="103"/>
      <c r="D363" s="44"/>
      <c r="E363" s="77"/>
      <c r="F363" s="77"/>
      <c r="G363" s="77"/>
      <c r="H363" s="77"/>
      <c r="I363" s="196">
        <f>SUM(Table1[[#This Row],[Donations, Funding etc]:[Sale of Assets]])</f>
        <v>0</v>
      </c>
      <c r="J363" s="200"/>
      <c r="K363" s="200"/>
      <c r="L363" s="200"/>
      <c r="M363" s="200"/>
      <c r="N363" s="200"/>
      <c r="O363" s="112">
        <f>SUM(Table1[[#This Row],[Fundraising-Related]:[Purchase of Assets]])</f>
        <v>0</v>
      </c>
      <c r="P363" s="123">
        <f>Table1[[#This Row],[Total Income]]-Table1[[#This Row],[Total Expenditure]]</f>
        <v>0</v>
      </c>
      <c r="Q363" s="131"/>
      <c r="R363" s="115">
        <f>IF(Q363=1,R362+Table1[[#This Row],[Total Transactions]],R362)</f>
        <v>0</v>
      </c>
      <c r="S363" s="115">
        <f>IF(Q363=2,S362+Table1[[#This Row],[Total Transactions]],S362)</f>
        <v>0</v>
      </c>
      <c r="T363" s="115">
        <f>IF(Q363=3,T362+Table1[[#This Row],[Total Transactions]],T362)</f>
        <v>0</v>
      </c>
      <c r="U363" s="56"/>
      <c r="V363" s="56">
        <f>Table1[[#This Row],[Total Transactions]]</f>
        <v>0</v>
      </c>
      <c r="W363" s="56"/>
      <c r="X363" s="55">
        <f>Table1[[#This Row],[Total Transactions]]-Table1[[#This Row],[Amount1]]</f>
        <v>0</v>
      </c>
    </row>
    <row r="364" spans="1:24" x14ac:dyDescent="0.2">
      <c r="A364" s="98"/>
      <c r="B364" s="107"/>
      <c r="C364" s="103"/>
      <c r="D364" s="44"/>
      <c r="E364" s="77"/>
      <c r="F364" s="77"/>
      <c r="G364" s="77"/>
      <c r="H364" s="77"/>
      <c r="I364" s="196">
        <f>SUM(Table1[[#This Row],[Donations, Funding etc]:[Sale of Assets]])</f>
        <v>0</v>
      </c>
      <c r="J364" s="200"/>
      <c r="K364" s="200"/>
      <c r="L364" s="200"/>
      <c r="M364" s="200"/>
      <c r="N364" s="200"/>
      <c r="O364" s="112">
        <f>SUM(Table1[[#This Row],[Fundraising-Related]:[Purchase of Assets]])</f>
        <v>0</v>
      </c>
      <c r="P364" s="123">
        <f>Table1[[#This Row],[Total Income]]-Table1[[#This Row],[Total Expenditure]]</f>
        <v>0</v>
      </c>
      <c r="Q364" s="131"/>
      <c r="R364" s="115">
        <f>IF(Q364=1,R363+Table1[[#This Row],[Total Transactions]],R363)</f>
        <v>0</v>
      </c>
      <c r="S364" s="115">
        <f>IF(Q364=2,S363+Table1[[#This Row],[Total Transactions]],S363)</f>
        <v>0</v>
      </c>
      <c r="T364" s="115">
        <f>IF(Q364=3,T363+Table1[[#This Row],[Total Transactions]],T363)</f>
        <v>0</v>
      </c>
      <c r="U364" s="56"/>
      <c r="V364" s="56">
        <f>Table1[[#This Row],[Total Transactions]]</f>
        <v>0</v>
      </c>
      <c r="W364" s="56"/>
      <c r="X364" s="55">
        <f>Table1[[#This Row],[Total Transactions]]-Table1[[#This Row],[Amount1]]</f>
        <v>0</v>
      </c>
    </row>
    <row r="365" spans="1:24" x14ac:dyDescent="0.2">
      <c r="A365" s="98"/>
      <c r="B365" s="99"/>
      <c r="C365" s="100"/>
      <c r="D365" s="43"/>
      <c r="E365" s="77"/>
      <c r="F365" s="77"/>
      <c r="G365" s="77"/>
      <c r="H365" s="77"/>
      <c r="I365" s="130">
        <f>SUM(Table1[[#This Row],[Donations, Funding etc]:[Sale of Assets]])</f>
        <v>0</v>
      </c>
      <c r="J365" s="200"/>
      <c r="K365" s="200"/>
      <c r="L365" s="200"/>
      <c r="M365" s="200"/>
      <c r="N365" s="200"/>
      <c r="O365" s="112">
        <f>SUM(Table1[[#This Row],[Fundraising-Related]:[Purchase of Assets]])</f>
        <v>0</v>
      </c>
      <c r="P365" s="121">
        <f>Table1[[#This Row],[Total Income]]-Table1[[#This Row],[Total Expenditure]]</f>
        <v>0</v>
      </c>
      <c r="Q365" s="131"/>
      <c r="R365" s="115">
        <f>IF(Q365=1,R364+Table1[[#This Row],[Total Transactions]],R364)</f>
        <v>0</v>
      </c>
      <c r="S365" s="115">
        <f>IF(Q365=2,S364+Table1[[#This Row],[Total Transactions]],S364)</f>
        <v>0</v>
      </c>
      <c r="T365" s="115">
        <f>IF(Q365=3,T364+Table1[[#This Row],[Total Transactions]],T364)</f>
        <v>0</v>
      </c>
      <c r="U365" s="56"/>
      <c r="V365" s="56">
        <f>Table1[[#This Row],[Total Transactions]]</f>
        <v>0</v>
      </c>
      <c r="W365" s="56"/>
      <c r="X365" s="55">
        <f>Table1[[#This Row],[Total Transactions]]-Table1[[#This Row],[Amount1]]</f>
        <v>0</v>
      </c>
    </row>
    <row r="366" spans="1:24" x14ac:dyDescent="0.2">
      <c r="A366" s="98"/>
      <c r="B366" s="99"/>
      <c r="C366" s="100"/>
      <c r="D366" s="43"/>
      <c r="E366" s="77"/>
      <c r="F366" s="77"/>
      <c r="G366" s="77"/>
      <c r="H366" s="77"/>
      <c r="I366" s="130">
        <f>SUM(Table1[[#This Row],[Donations, Funding etc]:[Sale of Assets]])</f>
        <v>0</v>
      </c>
      <c r="J366" s="200"/>
      <c r="K366" s="200"/>
      <c r="L366" s="200"/>
      <c r="M366" s="200"/>
      <c r="N366" s="200"/>
      <c r="O366" s="112">
        <f>SUM(Table1[[#This Row],[Fundraising-Related]:[Purchase of Assets]])</f>
        <v>0</v>
      </c>
      <c r="P366" s="121">
        <f>Table1[[#This Row],[Total Income]]-Table1[[#This Row],[Total Expenditure]]</f>
        <v>0</v>
      </c>
      <c r="Q366" s="131"/>
      <c r="R366" s="115">
        <f>IF(Q366=1,R365+Table1[[#This Row],[Total Transactions]],R365)</f>
        <v>0</v>
      </c>
      <c r="S366" s="115">
        <f>IF(Q366=2,S365+Table1[[#This Row],[Total Transactions]],S365)</f>
        <v>0</v>
      </c>
      <c r="T366" s="115">
        <f>IF(Q366=3,T365+Table1[[#This Row],[Total Transactions]],T365)</f>
        <v>0</v>
      </c>
      <c r="U366" s="56"/>
      <c r="V366" s="56">
        <f>Table1[[#This Row],[Total Transactions]]</f>
        <v>0</v>
      </c>
      <c r="W366" s="56"/>
      <c r="X366" s="55">
        <f>Table1[[#This Row],[Total Transactions]]-Table1[[#This Row],[Amount1]]</f>
        <v>0</v>
      </c>
    </row>
    <row r="367" spans="1:24" x14ac:dyDescent="0.2">
      <c r="A367" s="98"/>
      <c r="B367" s="107"/>
      <c r="C367" s="103"/>
      <c r="D367" s="44"/>
      <c r="E367" s="77"/>
      <c r="F367" s="77"/>
      <c r="G367" s="77"/>
      <c r="H367" s="77"/>
      <c r="I367" s="196">
        <f>SUM(Table1[[#This Row],[Donations, Funding etc]:[Sale of Assets]])</f>
        <v>0</v>
      </c>
      <c r="J367" s="200"/>
      <c r="K367" s="200"/>
      <c r="L367" s="200"/>
      <c r="M367" s="200"/>
      <c r="N367" s="200"/>
      <c r="O367" s="112">
        <f>SUM(Table1[[#This Row],[Fundraising-Related]:[Purchase of Assets]])</f>
        <v>0</v>
      </c>
      <c r="P367" s="123">
        <f>Table1[[#This Row],[Total Income]]-Table1[[#This Row],[Total Expenditure]]</f>
        <v>0</v>
      </c>
      <c r="Q367" s="131"/>
      <c r="R367" s="115">
        <f>IF(Q367=1,R366+Table1[[#This Row],[Total Transactions]],R366)</f>
        <v>0</v>
      </c>
      <c r="S367" s="115">
        <f>IF(Q367=2,S366+Table1[[#This Row],[Total Transactions]],S366)</f>
        <v>0</v>
      </c>
      <c r="T367" s="115">
        <f>IF(Q367=3,T366+Table1[[#This Row],[Total Transactions]],T366)</f>
        <v>0</v>
      </c>
      <c r="U367" s="56"/>
      <c r="V367" s="56">
        <f>Table1[[#This Row],[Total Transactions]]</f>
        <v>0</v>
      </c>
      <c r="W367" s="56"/>
      <c r="X367" s="55">
        <f>Table1[[#This Row],[Total Transactions]]-Table1[[#This Row],[Amount1]]</f>
        <v>0</v>
      </c>
    </row>
    <row r="368" spans="1:24" x14ac:dyDescent="0.2">
      <c r="A368" s="98"/>
      <c r="B368" s="107"/>
      <c r="C368" s="103"/>
      <c r="D368" s="44"/>
      <c r="E368" s="77"/>
      <c r="F368" s="77"/>
      <c r="G368" s="77"/>
      <c r="H368" s="77"/>
      <c r="I368" s="196">
        <f>SUM(Table1[[#This Row],[Donations, Funding etc]:[Sale of Assets]])</f>
        <v>0</v>
      </c>
      <c r="J368" s="200"/>
      <c r="K368" s="200"/>
      <c r="L368" s="200"/>
      <c r="M368" s="200"/>
      <c r="N368" s="200"/>
      <c r="O368" s="112">
        <f>SUM(Table1[[#This Row],[Fundraising-Related]:[Purchase of Assets]])</f>
        <v>0</v>
      </c>
      <c r="P368" s="123">
        <f>Table1[[#This Row],[Total Income]]-Table1[[#This Row],[Total Expenditure]]</f>
        <v>0</v>
      </c>
      <c r="Q368" s="131"/>
      <c r="R368" s="115">
        <f>IF(Q368=1,R367+Table1[[#This Row],[Total Transactions]],R367)</f>
        <v>0</v>
      </c>
      <c r="S368" s="115">
        <f>IF(Q368=2,S367+Table1[[#This Row],[Total Transactions]],S367)</f>
        <v>0</v>
      </c>
      <c r="T368" s="115">
        <f>IF(Q368=3,T367+Table1[[#This Row],[Total Transactions]],T367)</f>
        <v>0</v>
      </c>
      <c r="U368" s="56"/>
      <c r="V368" s="56">
        <f>Table1[[#This Row],[Total Transactions]]</f>
        <v>0</v>
      </c>
      <c r="W368" s="56"/>
      <c r="X368" s="55">
        <f>Table1[[#This Row],[Total Transactions]]-Table1[[#This Row],[Amount1]]</f>
        <v>0</v>
      </c>
    </row>
    <row r="369" spans="1:24" x14ac:dyDescent="0.2">
      <c r="A369" s="98"/>
      <c r="B369" s="107"/>
      <c r="C369" s="103"/>
      <c r="D369" s="44"/>
      <c r="E369" s="77"/>
      <c r="F369" s="77"/>
      <c r="G369" s="77"/>
      <c r="H369" s="77"/>
      <c r="I369" s="196">
        <f>SUM(Table1[[#This Row],[Donations, Funding etc]:[Sale of Assets]])</f>
        <v>0</v>
      </c>
      <c r="J369" s="200"/>
      <c r="K369" s="200"/>
      <c r="L369" s="200"/>
      <c r="M369" s="200"/>
      <c r="N369" s="200"/>
      <c r="O369" s="112">
        <f>SUM(Table1[[#This Row],[Fundraising-Related]:[Purchase of Assets]])</f>
        <v>0</v>
      </c>
      <c r="P369" s="123">
        <f>Table1[[#This Row],[Total Income]]-Table1[[#This Row],[Total Expenditure]]</f>
        <v>0</v>
      </c>
      <c r="Q369" s="131"/>
      <c r="R369" s="115">
        <f>IF(Q369=1,R368+Table1[[#This Row],[Total Transactions]],R368)</f>
        <v>0</v>
      </c>
      <c r="S369" s="115">
        <f>IF(Q369=2,S368+Table1[[#This Row],[Total Transactions]],S368)</f>
        <v>0</v>
      </c>
      <c r="T369" s="115">
        <f>IF(Q369=3,T368+Table1[[#This Row],[Total Transactions]],T368)</f>
        <v>0</v>
      </c>
      <c r="U369" s="56"/>
      <c r="V369" s="56">
        <f>Table1[[#This Row],[Total Transactions]]</f>
        <v>0</v>
      </c>
      <c r="W369" s="56"/>
      <c r="X369" s="55">
        <f>Table1[[#This Row],[Total Transactions]]-Table1[[#This Row],[Amount1]]</f>
        <v>0</v>
      </c>
    </row>
    <row r="370" spans="1:24" x14ac:dyDescent="0.2">
      <c r="A370" s="98"/>
      <c r="B370" s="107"/>
      <c r="C370" s="103"/>
      <c r="D370" s="44"/>
      <c r="E370" s="77"/>
      <c r="F370" s="77"/>
      <c r="G370" s="77"/>
      <c r="H370" s="77"/>
      <c r="I370" s="196">
        <f>SUM(Table1[[#This Row],[Donations, Funding etc]:[Sale of Assets]])</f>
        <v>0</v>
      </c>
      <c r="J370" s="200"/>
      <c r="K370" s="200"/>
      <c r="L370" s="200"/>
      <c r="M370" s="200"/>
      <c r="N370" s="200"/>
      <c r="O370" s="112">
        <f>SUM(Table1[[#This Row],[Fundraising-Related]:[Purchase of Assets]])</f>
        <v>0</v>
      </c>
      <c r="P370" s="123">
        <f>Table1[[#This Row],[Total Income]]-Table1[[#This Row],[Total Expenditure]]</f>
        <v>0</v>
      </c>
      <c r="Q370" s="131"/>
      <c r="R370" s="115">
        <f>IF(Q370=1,R369+Table1[[#This Row],[Total Transactions]],R369)</f>
        <v>0</v>
      </c>
      <c r="S370" s="115">
        <f>IF(Q370=2,S369+Table1[[#This Row],[Total Transactions]],S369)</f>
        <v>0</v>
      </c>
      <c r="T370" s="115">
        <f>IF(Q370=3,T369+Table1[[#This Row],[Total Transactions]],T369)</f>
        <v>0</v>
      </c>
      <c r="U370" s="56"/>
      <c r="V370" s="56">
        <f>Table1[[#This Row],[Total Transactions]]</f>
        <v>0</v>
      </c>
      <c r="W370" s="56"/>
      <c r="X370" s="55">
        <f>Table1[[#This Row],[Total Transactions]]-Table1[[#This Row],[Amount1]]</f>
        <v>0</v>
      </c>
    </row>
    <row r="371" spans="1:24" x14ac:dyDescent="0.2">
      <c r="A371" s="98"/>
      <c r="B371" s="107"/>
      <c r="C371" s="103"/>
      <c r="D371" s="44"/>
      <c r="E371" s="77"/>
      <c r="F371" s="77"/>
      <c r="G371" s="77"/>
      <c r="H371" s="77"/>
      <c r="I371" s="196">
        <f>SUM(Table1[[#This Row],[Donations, Funding etc]:[Sale of Assets]])</f>
        <v>0</v>
      </c>
      <c r="J371" s="200"/>
      <c r="K371" s="200"/>
      <c r="L371" s="200"/>
      <c r="M371" s="200"/>
      <c r="N371" s="200"/>
      <c r="O371" s="112">
        <f>SUM(Table1[[#This Row],[Fundraising-Related]:[Purchase of Assets]])</f>
        <v>0</v>
      </c>
      <c r="P371" s="123">
        <f>Table1[[#This Row],[Total Income]]-Table1[[#This Row],[Total Expenditure]]</f>
        <v>0</v>
      </c>
      <c r="Q371" s="131"/>
      <c r="R371" s="115">
        <f>IF(Q371=1,R370+Table1[[#This Row],[Total Transactions]],R370)</f>
        <v>0</v>
      </c>
      <c r="S371" s="115">
        <f>IF(Q371=2,S370+Table1[[#This Row],[Total Transactions]],S370)</f>
        <v>0</v>
      </c>
      <c r="T371" s="115">
        <f>IF(Q371=3,T370+Table1[[#This Row],[Total Transactions]],T370)</f>
        <v>0</v>
      </c>
      <c r="U371" s="56"/>
      <c r="V371" s="56">
        <f>Table1[[#This Row],[Total Transactions]]</f>
        <v>0</v>
      </c>
      <c r="W371" s="56"/>
      <c r="X371" s="55">
        <f>Table1[[#This Row],[Total Transactions]]-Table1[[#This Row],[Amount1]]</f>
        <v>0</v>
      </c>
    </row>
    <row r="372" spans="1:24" x14ac:dyDescent="0.2">
      <c r="A372" s="98"/>
      <c r="B372" s="107"/>
      <c r="C372" s="103"/>
      <c r="D372" s="44"/>
      <c r="E372" s="77"/>
      <c r="F372" s="77"/>
      <c r="G372" s="77"/>
      <c r="H372" s="77"/>
      <c r="I372" s="196">
        <f>SUM(Table1[[#This Row],[Donations, Funding etc]:[Sale of Assets]])</f>
        <v>0</v>
      </c>
      <c r="J372" s="200"/>
      <c r="K372" s="200"/>
      <c r="L372" s="200"/>
      <c r="M372" s="200"/>
      <c r="N372" s="200"/>
      <c r="O372" s="112">
        <f>SUM(Table1[[#This Row],[Fundraising-Related]:[Purchase of Assets]])</f>
        <v>0</v>
      </c>
      <c r="P372" s="123">
        <f>Table1[[#This Row],[Total Income]]-Table1[[#This Row],[Total Expenditure]]</f>
        <v>0</v>
      </c>
      <c r="Q372" s="131"/>
      <c r="R372" s="115">
        <f>IF(Q372=1,R371+Table1[[#This Row],[Total Transactions]],R371)</f>
        <v>0</v>
      </c>
      <c r="S372" s="115">
        <f>IF(Q372=2,S371+Table1[[#This Row],[Total Transactions]],S371)</f>
        <v>0</v>
      </c>
      <c r="T372" s="115">
        <f>IF(Q372=3,T371+Table1[[#This Row],[Total Transactions]],T371)</f>
        <v>0</v>
      </c>
      <c r="U372" s="56"/>
      <c r="V372" s="56">
        <f>Table1[[#This Row],[Total Transactions]]</f>
        <v>0</v>
      </c>
      <c r="W372" s="56"/>
      <c r="X372" s="55">
        <f>Table1[[#This Row],[Total Transactions]]-Table1[[#This Row],[Amount1]]</f>
        <v>0</v>
      </c>
    </row>
    <row r="373" spans="1:24" x14ac:dyDescent="0.2">
      <c r="A373" s="98"/>
      <c r="B373" s="107"/>
      <c r="C373" s="103"/>
      <c r="D373" s="44"/>
      <c r="E373" s="77"/>
      <c r="F373" s="77"/>
      <c r="G373" s="77"/>
      <c r="H373" s="77"/>
      <c r="I373" s="196">
        <f>SUM(Table1[[#This Row],[Donations, Funding etc]:[Sale of Assets]])</f>
        <v>0</v>
      </c>
      <c r="J373" s="200"/>
      <c r="K373" s="200"/>
      <c r="L373" s="200"/>
      <c r="M373" s="200"/>
      <c r="N373" s="200"/>
      <c r="O373" s="112">
        <f>SUM(Table1[[#This Row],[Fundraising-Related]:[Purchase of Assets]])</f>
        <v>0</v>
      </c>
      <c r="P373" s="123">
        <f>Table1[[#This Row],[Total Income]]-Table1[[#This Row],[Total Expenditure]]</f>
        <v>0</v>
      </c>
      <c r="Q373" s="131"/>
      <c r="R373" s="115">
        <f>IF(Q373=1,R372+Table1[[#This Row],[Total Transactions]],R372)</f>
        <v>0</v>
      </c>
      <c r="S373" s="115">
        <f>IF(Q373=2,S372+Table1[[#This Row],[Total Transactions]],S372)</f>
        <v>0</v>
      </c>
      <c r="T373" s="115">
        <f>IF(Q373=3,T372+Table1[[#This Row],[Total Transactions]],T372)</f>
        <v>0</v>
      </c>
      <c r="U373" s="56"/>
      <c r="V373" s="56">
        <f>Table1[[#This Row],[Total Transactions]]</f>
        <v>0</v>
      </c>
      <c r="W373" s="56"/>
      <c r="X373" s="55">
        <f>Table1[[#This Row],[Total Transactions]]-Table1[[#This Row],[Amount1]]</f>
        <v>0</v>
      </c>
    </row>
    <row r="374" spans="1:24" x14ac:dyDescent="0.2">
      <c r="A374" s="98"/>
      <c r="B374" s="107"/>
      <c r="C374" s="103"/>
      <c r="D374" s="44"/>
      <c r="E374" s="77"/>
      <c r="F374" s="77"/>
      <c r="G374" s="77"/>
      <c r="H374" s="77"/>
      <c r="I374" s="196">
        <f>SUM(Table1[[#This Row],[Donations, Funding etc]:[Sale of Assets]])</f>
        <v>0</v>
      </c>
      <c r="J374" s="200"/>
      <c r="K374" s="200"/>
      <c r="L374" s="200"/>
      <c r="M374" s="200"/>
      <c r="N374" s="200"/>
      <c r="O374" s="112">
        <f>SUM(Table1[[#This Row],[Fundraising-Related]:[Purchase of Assets]])</f>
        <v>0</v>
      </c>
      <c r="P374" s="123">
        <f>Table1[[#This Row],[Total Income]]-Table1[[#This Row],[Total Expenditure]]</f>
        <v>0</v>
      </c>
      <c r="Q374" s="131"/>
      <c r="R374" s="115">
        <f>IF(Q374=1,R373+Table1[[#This Row],[Total Transactions]],R373)</f>
        <v>0</v>
      </c>
      <c r="S374" s="115">
        <f>IF(Q374=2,S373+Table1[[#This Row],[Total Transactions]],S373)</f>
        <v>0</v>
      </c>
      <c r="T374" s="115">
        <f>IF(Q374=3,T373+Table1[[#This Row],[Total Transactions]],T373)</f>
        <v>0</v>
      </c>
      <c r="U374" s="56"/>
      <c r="V374" s="56">
        <f>Table1[[#This Row],[Total Transactions]]</f>
        <v>0</v>
      </c>
      <c r="W374" s="56"/>
      <c r="X374" s="55">
        <f>Table1[[#This Row],[Total Transactions]]-Table1[[#This Row],[Amount1]]</f>
        <v>0</v>
      </c>
    </row>
    <row r="375" spans="1:24" x14ac:dyDescent="0.2">
      <c r="A375" s="98"/>
      <c r="B375" s="107"/>
      <c r="C375" s="103"/>
      <c r="D375" s="44"/>
      <c r="E375" s="77"/>
      <c r="F375" s="77"/>
      <c r="G375" s="77"/>
      <c r="H375" s="77"/>
      <c r="I375" s="196">
        <f>SUM(Table1[[#This Row],[Donations, Funding etc]:[Sale of Assets]])</f>
        <v>0</v>
      </c>
      <c r="J375" s="200"/>
      <c r="K375" s="200"/>
      <c r="L375" s="200"/>
      <c r="M375" s="200"/>
      <c r="N375" s="200"/>
      <c r="O375" s="112">
        <f>SUM(Table1[[#This Row],[Fundraising-Related]:[Purchase of Assets]])</f>
        <v>0</v>
      </c>
      <c r="P375" s="123">
        <f>Table1[[#This Row],[Total Income]]-Table1[[#This Row],[Total Expenditure]]</f>
        <v>0</v>
      </c>
      <c r="Q375" s="131"/>
      <c r="R375" s="115">
        <f>IF(Q375=1,R374+Table1[[#This Row],[Total Transactions]],R374)</f>
        <v>0</v>
      </c>
      <c r="S375" s="115">
        <f>IF(Q375=2,S374+Table1[[#This Row],[Total Transactions]],S374)</f>
        <v>0</v>
      </c>
      <c r="T375" s="115">
        <f>IF(Q375=3,T374+Table1[[#This Row],[Total Transactions]],T374)</f>
        <v>0</v>
      </c>
      <c r="U375" s="56"/>
      <c r="V375" s="56">
        <f>Table1[[#This Row],[Total Transactions]]</f>
        <v>0</v>
      </c>
      <c r="W375" s="56"/>
      <c r="X375" s="55">
        <f>Table1[[#This Row],[Total Transactions]]-Table1[[#This Row],[Amount1]]</f>
        <v>0</v>
      </c>
    </row>
    <row r="376" spans="1:24" x14ac:dyDescent="0.2">
      <c r="A376" s="98"/>
      <c r="B376" s="107"/>
      <c r="C376" s="103"/>
      <c r="D376" s="44"/>
      <c r="E376" s="77"/>
      <c r="F376" s="77"/>
      <c r="G376" s="77"/>
      <c r="H376" s="77"/>
      <c r="I376" s="196">
        <f>SUM(Table1[[#This Row],[Donations, Funding etc]:[Sale of Assets]])</f>
        <v>0</v>
      </c>
      <c r="J376" s="200"/>
      <c r="K376" s="200"/>
      <c r="L376" s="200"/>
      <c r="M376" s="200"/>
      <c r="N376" s="200"/>
      <c r="O376" s="112">
        <f>SUM(Table1[[#This Row],[Fundraising-Related]:[Purchase of Assets]])</f>
        <v>0</v>
      </c>
      <c r="P376" s="123">
        <f>Table1[[#This Row],[Total Income]]-Table1[[#This Row],[Total Expenditure]]</f>
        <v>0</v>
      </c>
      <c r="Q376" s="131"/>
      <c r="R376" s="115">
        <f>IF(Q376=1,R375+Table1[[#This Row],[Total Transactions]],R375)</f>
        <v>0</v>
      </c>
      <c r="S376" s="115">
        <f>IF(Q376=2,S375+Table1[[#This Row],[Total Transactions]],S375)</f>
        <v>0</v>
      </c>
      <c r="T376" s="115">
        <f>IF(Q376=3,T375+Table1[[#This Row],[Total Transactions]],T375)</f>
        <v>0</v>
      </c>
      <c r="U376" s="56"/>
      <c r="V376" s="56">
        <f>Table1[[#This Row],[Total Transactions]]</f>
        <v>0</v>
      </c>
      <c r="W376" s="56"/>
      <c r="X376" s="55">
        <f>Table1[[#This Row],[Total Transactions]]-Table1[[#This Row],[Amount1]]</f>
        <v>0</v>
      </c>
    </row>
    <row r="377" spans="1:24" x14ac:dyDescent="0.2">
      <c r="A377" s="98"/>
      <c r="B377" s="107"/>
      <c r="C377" s="103"/>
      <c r="D377" s="44"/>
      <c r="E377" s="77"/>
      <c r="F377" s="77"/>
      <c r="G377" s="77"/>
      <c r="H377" s="77"/>
      <c r="I377" s="196">
        <f>SUM(Table1[[#This Row],[Donations, Funding etc]:[Sale of Assets]])</f>
        <v>0</v>
      </c>
      <c r="J377" s="200"/>
      <c r="K377" s="200"/>
      <c r="L377" s="200"/>
      <c r="M377" s="200"/>
      <c r="N377" s="200"/>
      <c r="O377" s="112">
        <f>SUM(Table1[[#This Row],[Fundraising-Related]:[Purchase of Assets]])</f>
        <v>0</v>
      </c>
      <c r="P377" s="123">
        <f>Table1[[#This Row],[Total Income]]-Table1[[#This Row],[Total Expenditure]]</f>
        <v>0</v>
      </c>
      <c r="Q377" s="131"/>
      <c r="R377" s="115">
        <f>IF(Q377=1,R376+Table1[[#This Row],[Total Transactions]],R376)</f>
        <v>0</v>
      </c>
      <c r="S377" s="115">
        <f>IF(Q377=2,S376+Table1[[#This Row],[Total Transactions]],S376)</f>
        <v>0</v>
      </c>
      <c r="T377" s="115">
        <f>IF(Q377=3,T376+Table1[[#This Row],[Total Transactions]],T376)</f>
        <v>0</v>
      </c>
      <c r="U377" s="56"/>
      <c r="V377" s="56">
        <f>Table1[[#This Row],[Total Transactions]]</f>
        <v>0</v>
      </c>
      <c r="W377" s="56"/>
      <c r="X377" s="55">
        <f>Table1[[#This Row],[Total Transactions]]-Table1[[#This Row],[Amount1]]</f>
        <v>0</v>
      </c>
    </row>
    <row r="378" spans="1:24" x14ac:dyDescent="0.2">
      <c r="A378" s="98"/>
      <c r="B378" s="107"/>
      <c r="C378" s="103"/>
      <c r="D378" s="44"/>
      <c r="E378" s="77"/>
      <c r="F378" s="77"/>
      <c r="G378" s="77"/>
      <c r="H378" s="77"/>
      <c r="I378" s="196">
        <f>SUM(Table1[[#This Row],[Donations, Funding etc]:[Sale of Assets]])</f>
        <v>0</v>
      </c>
      <c r="J378" s="200"/>
      <c r="K378" s="200"/>
      <c r="L378" s="200"/>
      <c r="M378" s="200"/>
      <c r="N378" s="200"/>
      <c r="O378" s="112">
        <f>SUM(Table1[[#This Row],[Fundraising-Related]:[Purchase of Assets]])</f>
        <v>0</v>
      </c>
      <c r="P378" s="123">
        <f>Table1[[#This Row],[Total Income]]-Table1[[#This Row],[Total Expenditure]]</f>
        <v>0</v>
      </c>
      <c r="Q378" s="131"/>
      <c r="R378" s="115">
        <f>IF(Q378=1,R377+Table1[[#This Row],[Total Transactions]],R377)</f>
        <v>0</v>
      </c>
      <c r="S378" s="115">
        <f>IF(Q378=2,S377+Table1[[#This Row],[Total Transactions]],S377)</f>
        <v>0</v>
      </c>
      <c r="T378" s="115">
        <f>IF(Q378=3,T377+Table1[[#This Row],[Total Transactions]],T377)</f>
        <v>0</v>
      </c>
      <c r="U378" s="56"/>
      <c r="V378" s="56">
        <f>Table1[[#This Row],[Total Transactions]]</f>
        <v>0</v>
      </c>
      <c r="W378" s="56"/>
      <c r="X378" s="55">
        <f>Table1[[#This Row],[Total Transactions]]-Table1[[#This Row],[Amount1]]</f>
        <v>0</v>
      </c>
    </row>
    <row r="379" spans="1:24" x14ac:dyDescent="0.2">
      <c r="A379" s="98"/>
      <c r="B379" s="99"/>
      <c r="C379" s="100"/>
      <c r="D379" s="43"/>
      <c r="E379" s="77"/>
      <c r="F379" s="77"/>
      <c r="G379" s="77"/>
      <c r="H379" s="77"/>
      <c r="I379" s="130">
        <f>SUM(Table1[[#This Row],[Donations, Funding etc]:[Sale of Assets]])</f>
        <v>0</v>
      </c>
      <c r="J379" s="200"/>
      <c r="K379" s="200"/>
      <c r="L379" s="200"/>
      <c r="M379" s="200"/>
      <c r="N379" s="200"/>
      <c r="O379" s="112">
        <f>SUM(Table1[[#This Row],[Fundraising-Related]:[Purchase of Assets]])</f>
        <v>0</v>
      </c>
      <c r="P379" s="121">
        <f>Table1[[#This Row],[Total Income]]-Table1[[#This Row],[Total Expenditure]]</f>
        <v>0</v>
      </c>
      <c r="Q379" s="131"/>
      <c r="R379" s="115">
        <f>IF(Q379=1,R378+Table1[[#This Row],[Total Transactions]],R378)</f>
        <v>0</v>
      </c>
      <c r="S379" s="115">
        <f>IF(Q379=2,S378+Table1[[#This Row],[Total Transactions]],S378)</f>
        <v>0</v>
      </c>
      <c r="T379" s="115">
        <f>IF(Q379=3,T378+Table1[[#This Row],[Total Transactions]],T378)</f>
        <v>0</v>
      </c>
      <c r="U379" s="56"/>
      <c r="V379" s="56">
        <f>Table1[[#This Row],[Total Transactions]]</f>
        <v>0</v>
      </c>
      <c r="W379" s="56"/>
      <c r="X379" s="55">
        <f>Table1[[#This Row],[Total Transactions]]-Table1[[#This Row],[Amount1]]</f>
        <v>0</v>
      </c>
    </row>
    <row r="380" spans="1:24" x14ac:dyDescent="0.2">
      <c r="A380" s="98"/>
      <c r="B380" s="107"/>
      <c r="C380" s="103"/>
      <c r="D380" s="44"/>
      <c r="E380" s="77"/>
      <c r="F380" s="77"/>
      <c r="G380" s="77"/>
      <c r="H380" s="77"/>
      <c r="I380" s="196">
        <f>SUM(Table1[[#This Row],[Donations, Funding etc]:[Sale of Assets]])</f>
        <v>0</v>
      </c>
      <c r="J380" s="200"/>
      <c r="K380" s="200"/>
      <c r="L380" s="200"/>
      <c r="M380" s="200"/>
      <c r="N380" s="200"/>
      <c r="O380" s="112">
        <f>SUM(Table1[[#This Row],[Fundraising-Related]:[Purchase of Assets]])</f>
        <v>0</v>
      </c>
      <c r="P380" s="123">
        <f>Table1[[#This Row],[Total Income]]-Table1[[#This Row],[Total Expenditure]]</f>
        <v>0</v>
      </c>
      <c r="Q380" s="131"/>
      <c r="R380" s="115">
        <f>IF(Q380=1,R379+Table1[[#This Row],[Total Transactions]],R379)</f>
        <v>0</v>
      </c>
      <c r="S380" s="115">
        <f>IF(Q380=2,S379+Table1[[#This Row],[Total Transactions]],S379)</f>
        <v>0</v>
      </c>
      <c r="T380" s="115">
        <f>IF(Q380=3,T379+Table1[[#This Row],[Total Transactions]],T379)</f>
        <v>0</v>
      </c>
      <c r="U380" s="56"/>
      <c r="V380" s="56">
        <f>Table1[[#This Row],[Total Transactions]]</f>
        <v>0</v>
      </c>
      <c r="W380" s="56"/>
      <c r="X380" s="55">
        <f>Table1[[#This Row],[Total Transactions]]-Table1[[#This Row],[Amount1]]</f>
        <v>0</v>
      </c>
    </row>
    <row r="381" spans="1:24" x14ac:dyDescent="0.2">
      <c r="A381" s="98"/>
      <c r="B381" s="107"/>
      <c r="C381" s="103"/>
      <c r="D381" s="44"/>
      <c r="E381" s="77"/>
      <c r="F381" s="77"/>
      <c r="G381" s="77"/>
      <c r="H381" s="77"/>
      <c r="I381" s="196">
        <f>SUM(Table1[[#This Row],[Donations, Funding etc]:[Sale of Assets]])</f>
        <v>0</v>
      </c>
      <c r="J381" s="200"/>
      <c r="K381" s="200"/>
      <c r="L381" s="200"/>
      <c r="M381" s="200"/>
      <c r="N381" s="200"/>
      <c r="O381" s="112">
        <f>SUM(Table1[[#This Row],[Fundraising-Related]:[Purchase of Assets]])</f>
        <v>0</v>
      </c>
      <c r="P381" s="123">
        <f>Table1[[#This Row],[Total Income]]-Table1[[#This Row],[Total Expenditure]]</f>
        <v>0</v>
      </c>
      <c r="Q381" s="131"/>
      <c r="R381" s="115">
        <f>IF(Q381=1,R380+Table1[[#This Row],[Total Transactions]],R380)</f>
        <v>0</v>
      </c>
      <c r="S381" s="115">
        <f>IF(Q381=2,S380+Table1[[#This Row],[Total Transactions]],S380)</f>
        <v>0</v>
      </c>
      <c r="T381" s="115">
        <f>IF(Q381=3,T380+Table1[[#This Row],[Total Transactions]],T380)</f>
        <v>0</v>
      </c>
      <c r="U381" s="56"/>
      <c r="V381" s="56">
        <f>Table1[[#This Row],[Total Transactions]]</f>
        <v>0</v>
      </c>
      <c r="W381" s="56"/>
      <c r="X381" s="55">
        <f>Table1[[#This Row],[Total Transactions]]-Table1[[#This Row],[Amount1]]</f>
        <v>0</v>
      </c>
    </row>
    <row r="382" spans="1:24" x14ac:dyDescent="0.2">
      <c r="A382" s="98"/>
      <c r="B382" s="107"/>
      <c r="C382" s="103"/>
      <c r="D382" s="44"/>
      <c r="E382" s="77"/>
      <c r="F382" s="77"/>
      <c r="G382" s="77"/>
      <c r="H382" s="77"/>
      <c r="I382" s="196">
        <f>SUM(Table1[[#This Row],[Donations, Funding etc]:[Sale of Assets]])</f>
        <v>0</v>
      </c>
      <c r="J382" s="200"/>
      <c r="K382" s="200"/>
      <c r="L382" s="200"/>
      <c r="M382" s="200"/>
      <c r="N382" s="200"/>
      <c r="O382" s="112">
        <f>SUM(Table1[[#This Row],[Fundraising-Related]:[Purchase of Assets]])</f>
        <v>0</v>
      </c>
      <c r="P382" s="123">
        <f>Table1[[#This Row],[Total Income]]-Table1[[#This Row],[Total Expenditure]]</f>
        <v>0</v>
      </c>
      <c r="Q382" s="131"/>
      <c r="R382" s="115">
        <f>IF(Q382=1,R381+Table1[[#This Row],[Total Transactions]],R381)</f>
        <v>0</v>
      </c>
      <c r="S382" s="115">
        <f>IF(Q382=2,S381+Table1[[#This Row],[Total Transactions]],S381)</f>
        <v>0</v>
      </c>
      <c r="T382" s="115">
        <f>IF(Q382=3,T381+Table1[[#This Row],[Total Transactions]],T381)</f>
        <v>0</v>
      </c>
      <c r="U382" s="56"/>
      <c r="V382" s="56">
        <f>Table1[[#This Row],[Total Transactions]]</f>
        <v>0</v>
      </c>
      <c r="W382" s="56"/>
      <c r="X382" s="55">
        <f>Table1[[#This Row],[Total Transactions]]-Table1[[#This Row],[Amount1]]</f>
        <v>0</v>
      </c>
    </row>
    <row r="383" spans="1:24" x14ac:dyDescent="0.2">
      <c r="A383" s="98"/>
      <c r="B383" s="99"/>
      <c r="C383" s="100"/>
      <c r="D383" s="43"/>
      <c r="E383" s="77"/>
      <c r="F383" s="77"/>
      <c r="G383" s="77"/>
      <c r="H383" s="77"/>
      <c r="I383" s="130">
        <f>SUM(Table1[[#This Row],[Donations, Funding etc]:[Sale of Assets]])</f>
        <v>0</v>
      </c>
      <c r="J383" s="200"/>
      <c r="K383" s="200"/>
      <c r="L383" s="200"/>
      <c r="M383" s="200"/>
      <c r="N383" s="200"/>
      <c r="O383" s="112">
        <f>SUM(Table1[[#This Row],[Fundraising-Related]:[Purchase of Assets]])</f>
        <v>0</v>
      </c>
      <c r="P383" s="121">
        <f>Table1[[#This Row],[Total Income]]-Table1[[#This Row],[Total Expenditure]]</f>
        <v>0</v>
      </c>
      <c r="Q383" s="131"/>
      <c r="R383" s="115">
        <f>IF(Q383=1,R382+Table1[[#This Row],[Total Transactions]],R382)</f>
        <v>0</v>
      </c>
      <c r="S383" s="115">
        <f>IF(Q383=2,S382+Table1[[#This Row],[Total Transactions]],S382)</f>
        <v>0</v>
      </c>
      <c r="T383" s="115">
        <f>IF(Q383=3,T382+Table1[[#This Row],[Total Transactions]],T382)</f>
        <v>0</v>
      </c>
      <c r="U383" s="56"/>
      <c r="V383" s="56">
        <f>Table1[[#This Row],[Total Transactions]]</f>
        <v>0</v>
      </c>
      <c r="W383" s="56"/>
      <c r="X383" s="55">
        <f>Table1[[#This Row],[Total Transactions]]-Table1[[#This Row],[Amount1]]</f>
        <v>0</v>
      </c>
    </row>
    <row r="384" spans="1:24" x14ac:dyDescent="0.2">
      <c r="A384" s="98"/>
      <c r="B384" s="99"/>
      <c r="C384" s="100"/>
      <c r="D384" s="43"/>
      <c r="E384" s="77"/>
      <c r="F384" s="77"/>
      <c r="G384" s="77"/>
      <c r="H384" s="77"/>
      <c r="I384" s="130">
        <f>SUM(Table1[[#This Row],[Donations, Funding etc]:[Sale of Assets]])</f>
        <v>0</v>
      </c>
      <c r="J384" s="200"/>
      <c r="K384" s="200"/>
      <c r="L384" s="200"/>
      <c r="M384" s="200"/>
      <c r="N384" s="200"/>
      <c r="O384" s="112">
        <f>SUM(Table1[[#This Row],[Fundraising-Related]:[Purchase of Assets]])</f>
        <v>0</v>
      </c>
      <c r="P384" s="121">
        <f>Table1[[#This Row],[Total Income]]-Table1[[#This Row],[Total Expenditure]]</f>
        <v>0</v>
      </c>
      <c r="Q384" s="131"/>
      <c r="R384" s="115">
        <f>IF(Q384=1,R383+Table1[[#This Row],[Total Transactions]],R383)</f>
        <v>0</v>
      </c>
      <c r="S384" s="115">
        <f>IF(Q384=2,S383+Table1[[#This Row],[Total Transactions]],S383)</f>
        <v>0</v>
      </c>
      <c r="T384" s="115">
        <f>IF(Q384=3,T383+Table1[[#This Row],[Total Transactions]],T383)</f>
        <v>0</v>
      </c>
      <c r="U384" s="56"/>
      <c r="V384" s="56">
        <f>Table1[[#This Row],[Total Transactions]]</f>
        <v>0</v>
      </c>
      <c r="W384" s="56"/>
      <c r="X384" s="55">
        <f>Table1[[#This Row],[Total Transactions]]-Table1[[#This Row],[Amount1]]</f>
        <v>0</v>
      </c>
    </row>
    <row r="385" spans="1:24" x14ac:dyDescent="0.2">
      <c r="A385" s="98"/>
      <c r="B385" s="99"/>
      <c r="C385" s="100"/>
      <c r="D385" s="43"/>
      <c r="E385" s="77"/>
      <c r="F385" s="77"/>
      <c r="G385" s="77"/>
      <c r="H385" s="77"/>
      <c r="I385" s="130">
        <f>SUM(Table1[[#This Row],[Donations, Funding etc]:[Sale of Assets]])</f>
        <v>0</v>
      </c>
      <c r="J385" s="200"/>
      <c r="K385" s="200"/>
      <c r="L385" s="200"/>
      <c r="M385" s="200"/>
      <c r="N385" s="200"/>
      <c r="O385" s="112">
        <f>SUM(Table1[[#This Row],[Fundraising-Related]:[Purchase of Assets]])</f>
        <v>0</v>
      </c>
      <c r="P385" s="121">
        <f>Table1[[#This Row],[Total Income]]-Table1[[#This Row],[Total Expenditure]]</f>
        <v>0</v>
      </c>
      <c r="Q385" s="131"/>
      <c r="R385" s="115">
        <f>IF(Q385=1,R384+Table1[[#This Row],[Total Transactions]],R384)</f>
        <v>0</v>
      </c>
      <c r="S385" s="115">
        <f>IF(Q385=2,S384+Table1[[#This Row],[Total Transactions]],S384)</f>
        <v>0</v>
      </c>
      <c r="T385" s="115">
        <f>IF(Q385=3,T384+Table1[[#This Row],[Total Transactions]],T384)</f>
        <v>0</v>
      </c>
      <c r="U385" s="56"/>
      <c r="V385" s="56">
        <f>Table1[[#This Row],[Total Transactions]]</f>
        <v>0</v>
      </c>
      <c r="W385" s="56"/>
      <c r="X385" s="55">
        <f>Table1[[#This Row],[Total Transactions]]-Table1[[#This Row],[Amount1]]</f>
        <v>0</v>
      </c>
    </row>
    <row r="386" spans="1:24" x14ac:dyDescent="0.2">
      <c r="A386" s="98"/>
      <c r="B386" s="107"/>
      <c r="C386" s="103"/>
      <c r="D386" s="44"/>
      <c r="E386" s="77"/>
      <c r="F386" s="77"/>
      <c r="G386" s="77"/>
      <c r="H386" s="77"/>
      <c r="I386" s="196">
        <f>SUM(Table1[[#This Row],[Donations, Funding etc]:[Sale of Assets]])</f>
        <v>0</v>
      </c>
      <c r="J386" s="200"/>
      <c r="K386" s="200"/>
      <c r="L386" s="200"/>
      <c r="M386" s="200"/>
      <c r="N386" s="200"/>
      <c r="O386" s="112">
        <f>SUM(Table1[[#This Row],[Fundraising-Related]:[Purchase of Assets]])</f>
        <v>0</v>
      </c>
      <c r="P386" s="123">
        <f>Table1[[#This Row],[Total Income]]-Table1[[#This Row],[Total Expenditure]]</f>
        <v>0</v>
      </c>
      <c r="Q386" s="131"/>
      <c r="R386" s="115">
        <f>IF(Q386=1,R385+Table1[[#This Row],[Total Transactions]],R385)</f>
        <v>0</v>
      </c>
      <c r="S386" s="115">
        <f>IF(Q386=2,S385+Table1[[#This Row],[Total Transactions]],S385)</f>
        <v>0</v>
      </c>
      <c r="T386" s="115">
        <f>IF(Q386=3,T385+Table1[[#This Row],[Total Transactions]],T385)</f>
        <v>0</v>
      </c>
      <c r="U386" s="56"/>
      <c r="V386" s="56">
        <f>Table1[[#This Row],[Total Transactions]]</f>
        <v>0</v>
      </c>
      <c r="W386" s="56"/>
      <c r="X386" s="55">
        <f>Table1[[#This Row],[Total Transactions]]-Table1[[#This Row],[Amount1]]</f>
        <v>0</v>
      </c>
    </row>
    <row r="387" spans="1:24" x14ac:dyDescent="0.2">
      <c r="A387" s="98"/>
      <c r="B387" s="99"/>
      <c r="C387" s="100"/>
      <c r="D387" s="43"/>
      <c r="E387" s="77"/>
      <c r="F387" s="77"/>
      <c r="G387" s="77"/>
      <c r="H387" s="77"/>
      <c r="I387" s="130">
        <f>SUM(Table1[[#This Row],[Donations, Funding etc]:[Sale of Assets]])</f>
        <v>0</v>
      </c>
      <c r="J387" s="200"/>
      <c r="K387" s="200"/>
      <c r="L387" s="200"/>
      <c r="M387" s="200"/>
      <c r="N387" s="200"/>
      <c r="O387" s="112">
        <f>SUM(Table1[[#This Row],[Fundraising-Related]:[Purchase of Assets]])</f>
        <v>0</v>
      </c>
      <c r="P387" s="121">
        <f>Table1[[#This Row],[Total Income]]-Table1[[#This Row],[Total Expenditure]]</f>
        <v>0</v>
      </c>
      <c r="Q387" s="131"/>
      <c r="R387" s="115">
        <f>IF(Q387=1,R386+Table1[[#This Row],[Total Transactions]],R386)</f>
        <v>0</v>
      </c>
      <c r="S387" s="115">
        <f>IF(Q387=2,S386+Table1[[#This Row],[Total Transactions]],S386)</f>
        <v>0</v>
      </c>
      <c r="T387" s="115">
        <f>IF(Q387=3,T386+Table1[[#This Row],[Total Transactions]],T386)</f>
        <v>0</v>
      </c>
      <c r="U387" s="56"/>
      <c r="V387" s="56">
        <f>Table1[[#This Row],[Total Transactions]]</f>
        <v>0</v>
      </c>
      <c r="W387" s="56"/>
      <c r="X387" s="55">
        <f>Table1[[#This Row],[Total Transactions]]-Table1[[#This Row],[Amount1]]</f>
        <v>0</v>
      </c>
    </row>
    <row r="388" spans="1:24" x14ac:dyDescent="0.2">
      <c r="A388" s="98"/>
      <c r="B388" s="99"/>
      <c r="C388" s="100"/>
      <c r="D388" s="43"/>
      <c r="E388" s="77"/>
      <c r="F388" s="77"/>
      <c r="G388" s="77"/>
      <c r="H388" s="77"/>
      <c r="I388" s="130">
        <f>SUM(Table1[[#This Row],[Donations, Funding etc]:[Sale of Assets]])</f>
        <v>0</v>
      </c>
      <c r="J388" s="200"/>
      <c r="K388" s="200"/>
      <c r="L388" s="200"/>
      <c r="M388" s="200"/>
      <c r="N388" s="200"/>
      <c r="O388" s="112">
        <f>SUM(Table1[[#This Row],[Fundraising-Related]:[Purchase of Assets]])</f>
        <v>0</v>
      </c>
      <c r="P388" s="121">
        <f>Table1[[#This Row],[Total Income]]-Table1[[#This Row],[Total Expenditure]]</f>
        <v>0</v>
      </c>
      <c r="Q388" s="131"/>
      <c r="R388" s="115">
        <f>IF(Q388=1,R387+Table1[[#This Row],[Total Transactions]],R387)</f>
        <v>0</v>
      </c>
      <c r="S388" s="115">
        <f>IF(Q388=2,S387+Table1[[#This Row],[Total Transactions]],S387)</f>
        <v>0</v>
      </c>
      <c r="T388" s="115">
        <f>IF(Q388=3,T387+Table1[[#This Row],[Total Transactions]],T387)</f>
        <v>0</v>
      </c>
      <c r="U388" s="56"/>
      <c r="V388" s="56">
        <f>Table1[[#This Row],[Total Transactions]]</f>
        <v>0</v>
      </c>
      <c r="W388" s="56"/>
      <c r="X388" s="55">
        <f>Table1[[#This Row],[Total Transactions]]-Table1[[#This Row],[Amount1]]</f>
        <v>0</v>
      </c>
    </row>
    <row r="389" spans="1:24" x14ac:dyDescent="0.2">
      <c r="A389" s="98"/>
      <c r="B389" s="99"/>
      <c r="C389" s="100"/>
      <c r="D389" s="43"/>
      <c r="E389" s="77"/>
      <c r="F389" s="77"/>
      <c r="G389" s="77"/>
      <c r="H389" s="77"/>
      <c r="I389" s="130">
        <f>SUM(Table1[[#This Row],[Donations, Funding etc]:[Sale of Assets]])</f>
        <v>0</v>
      </c>
      <c r="J389" s="200"/>
      <c r="K389" s="200"/>
      <c r="L389" s="200"/>
      <c r="M389" s="200"/>
      <c r="N389" s="200"/>
      <c r="O389" s="112">
        <f>SUM(Table1[[#This Row],[Fundraising-Related]:[Purchase of Assets]])</f>
        <v>0</v>
      </c>
      <c r="P389" s="121">
        <f>Table1[[#This Row],[Total Income]]-Table1[[#This Row],[Total Expenditure]]</f>
        <v>0</v>
      </c>
      <c r="Q389" s="131"/>
      <c r="R389" s="115">
        <f>IF(Q389=1,R388+Table1[[#This Row],[Total Transactions]],R388)</f>
        <v>0</v>
      </c>
      <c r="S389" s="115">
        <f>IF(Q389=2,S388+Table1[[#This Row],[Total Transactions]],S388)</f>
        <v>0</v>
      </c>
      <c r="T389" s="115">
        <f>IF(Q389=3,T388+Table1[[#This Row],[Total Transactions]],T388)</f>
        <v>0</v>
      </c>
      <c r="U389" s="56"/>
      <c r="V389" s="56">
        <f>Table1[[#This Row],[Total Transactions]]</f>
        <v>0</v>
      </c>
      <c r="W389" s="56"/>
      <c r="X389" s="55">
        <f>Table1[[#This Row],[Total Transactions]]-Table1[[#This Row],[Amount1]]</f>
        <v>0</v>
      </c>
    </row>
    <row r="390" spans="1:24" x14ac:dyDescent="0.2">
      <c r="A390" s="98"/>
      <c r="B390" s="99"/>
      <c r="C390" s="100"/>
      <c r="D390" s="43"/>
      <c r="E390" s="77"/>
      <c r="F390" s="77"/>
      <c r="G390" s="77"/>
      <c r="H390" s="77"/>
      <c r="I390" s="130">
        <f>SUM(Table1[[#This Row],[Donations, Funding etc]:[Sale of Assets]])</f>
        <v>0</v>
      </c>
      <c r="J390" s="200"/>
      <c r="K390" s="200"/>
      <c r="L390" s="200"/>
      <c r="M390" s="200"/>
      <c r="N390" s="200"/>
      <c r="O390" s="112">
        <f>SUM(Table1[[#This Row],[Fundraising-Related]:[Purchase of Assets]])</f>
        <v>0</v>
      </c>
      <c r="P390" s="121">
        <f>Table1[[#This Row],[Total Income]]-Table1[[#This Row],[Total Expenditure]]</f>
        <v>0</v>
      </c>
      <c r="Q390" s="131"/>
      <c r="R390" s="115">
        <f>IF(Q390=1,R389+Table1[[#This Row],[Total Transactions]],R389)</f>
        <v>0</v>
      </c>
      <c r="S390" s="115">
        <f>IF(Q390=2,S389+Table1[[#This Row],[Total Transactions]],S389)</f>
        <v>0</v>
      </c>
      <c r="T390" s="115">
        <f>IF(Q390=3,T389+Table1[[#This Row],[Total Transactions]],T389)</f>
        <v>0</v>
      </c>
      <c r="U390" s="56"/>
      <c r="V390" s="56">
        <f>Table1[[#This Row],[Total Transactions]]</f>
        <v>0</v>
      </c>
      <c r="W390" s="56"/>
      <c r="X390" s="55">
        <f>Table1[[#This Row],[Total Transactions]]-Table1[[#This Row],[Amount1]]</f>
        <v>0</v>
      </c>
    </row>
    <row r="391" spans="1:24" x14ac:dyDescent="0.2">
      <c r="A391" s="98"/>
      <c r="B391" s="99"/>
      <c r="C391" s="103"/>
      <c r="D391" s="44"/>
      <c r="E391" s="77"/>
      <c r="F391" s="77"/>
      <c r="G391" s="77"/>
      <c r="H391" s="77"/>
      <c r="I391" s="196">
        <f>SUM(Table1[[#This Row],[Donations, Funding etc]:[Sale of Assets]])</f>
        <v>0</v>
      </c>
      <c r="J391" s="200"/>
      <c r="K391" s="200"/>
      <c r="L391" s="200"/>
      <c r="M391" s="200"/>
      <c r="N391" s="200"/>
      <c r="O391" s="112">
        <f>SUM(Table1[[#This Row],[Fundraising-Related]:[Purchase of Assets]])</f>
        <v>0</v>
      </c>
      <c r="P391" s="123">
        <f>Table1[[#This Row],[Total Income]]-Table1[[#This Row],[Total Expenditure]]</f>
        <v>0</v>
      </c>
      <c r="Q391" s="131"/>
      <c r="R391" s="115">
        <f>IF(Q391=1,R390+Table1[[#This Row],[Total Transactions]],R390)</f>
        <v>0</v>
      </c>
      <c r="S391" s="115">
        <f>IF(Q391=2,S390+Table1[[#This Row],[Total Transactions]],S390)</f>
        <v>0</v>
      </c>
      <c r="T391" s="115">
        <f>IF(Q391=3,T390+Table1[[#This Row],[Total Transactions]],T390)</f>
        <v>0</v>
      </c>
      <c r="U391" s="56"/>
      <c r="V391" s="56">
        <f>Table1[[#This Row],[Total Transactions]]</f>
        <v>0</v>
      </c>
      <c r="W391" s="56"/>
      <c r="X391" s="55">
        <f>Table1[[#This Row],[Total Transactions]]-Table1[[#This Row],[Amount1]]</f>
        <v>0</v>
      </c>
    </row>
    <row r="392" spans="1:24" x14ac:dyDescent="0.2">
      <c r="A392" s="98"/>
      <c r="B392" s="99"/>
      <c r="C392" s="100"/>
      <c r="D392" s="43"/>
      <c r="E392" s="77"/>
      <c r="F392" s="77"/>
      <c r="G392" s="77"/>
      <c r="H392" s="77"/>
      <c r="I392" s="130">
        <f>SUM(Table1[[#This Row],[Donations, Funding etc]:[Sale of Assets]])</f>
        <v>0</v>
      </c>
      <c r="J392" s="200"/>
      <c r="K392" s="200"/>
      <c r="L392" s="200"/>
      <c r="M392" s="200"/>
      <c r="N392" s="200"/>
      <c r="O392" s="112">
        <f>SUM(Table1[[#This Row],[Fundraising-Related]:[Purchase of Assets]])</f>
        <v>0</v>
      </c>
      <c r="P392" s="121">
        <f>Table1[[#This Row],[Total Income]]-Table1[[#This Row],[Total Expenditure]]</f>
        <v>0</v>
      </c>
      <c r="Q392" s="131"/>
      <c r="R392" s="115">
        <f>IF(Q392=1,R391+Table1[[#This Row],[Total Transactions]],R391)</f>
        <v>0</v>
      </c>
      <c r="S392" s="115">
        <f>IF(Q392=2,S391+Table1[[#This Row],[Total Transactions]],S391)</f>
        <v>0</v>
      </c>
      <c r="T392" s="115">
        <f>IF(Q392=3,T391+Table1[[#This Row],[Total Transactions]],T391)</f>
        <v>0</v>
      </c>
      <c r="U392" s="56"/>
      <c r="V392" s="56">
        <f>Table1[[#This Row],[Total Transactions]]</f>
        <v>0</v>
      </c>
      <c r="W392" s="56"/>
      <c r="X392" s="55">
        <f>Table1[[#This Row],[Total Transactions]]-Table1[[#This Row],[Amount1]]</f>
        <v>0</v>
      </c>
    </row>
    <row r="393" spans="1:24" x14ac:dyDescent="0.2">
      <c r="A393" s="98"/>
      <c r="B393" s="99"/>
      <c r="C393" s="103"/>
      <c r="D393" s="44"/>
      <c r="E393" s="77"/>
      <c r="F393" s="77"/>
      <c r="G393" s="77"/>
      <c r="H393" s="77"/>
      <c r="I393" s="196">
        <f>SUM(Table1[[#This Row],[Donations, Funding etc]:[Sale of Assets]])</f>
        <v>0</v>
      </c>
      <c r="J393" s="200"/>
      <c r="K393" s="200"/>
      <c r="L393" s="200"/>
      <c r="M393" s="200"/>
      <c r="N393" s="200"/>
      <c r="O393" s="112">
        <f>SUM(Table1[[#This Row],[Fundraising-Related]:[Purchase of Assets]])</f>
        <v>0</v>
      </c>
      <c r="P393" s="123">
        <f>Table1[[#This Row],[Total Income]]-Table1[[#This Row],[Total Expenditure]]</f>
        <v>0</v>
      </c>
      <c r="Q393" s="131"/>
      <c r="R393" s="115">
        <f>IF(Q393=1,R392+Table1[[#This Row],[Total Transactions]],R392)</f>
        <v>0</v>
      </c>
      <c r="S393" s="115">
        <f>IF(Q393=2,S392+Table1[[#This Row],[Total Transactions]],S392)</f>
        <v>0</v>
      </c>
      <c r="T393" s="115">
        <f>IF(Q393=3,T392+Table1[[#This Row],[Total Transactions]],T392)</f>
        <v>0</v>
      </c>
      <c r="U393" s="56"/>
      <c r="V393" s="56">
        <f>Table1[[#This Row],[Total Transactions]]</f>
        <v>0</v>
      </c>
      <c r="W393" s="56"/>
      <c r="X393" s="55">
        <f>Table1[[#This Row],[Total Transactions]]-Table1[[#This Row],[Amount1]]</f>
        <v>0</v>
      </c>
    </row>
    <row r="394" spans="1:24" x14ac:dyDescent="0.2">
      <c r="A394" s="98"/>
      <c r="B394" s="99"/>
      <c r="C394" s="103"/>
      <c r="D394" s="44"/>
      <c r="E394" s="77"/>
      <c r="F394" s="77"/>
      <c r="G394" s="77"/>
      <c r="H394" s="77"/>
      <c r="I394" s="196">
        <f>SUM(Table1[[#This Row],[Donations, Funding etc]:[Sale of Assets]])</f>
        <v>0</v>
      </c>
      <c r="J394" s="200"/>
      <c r="K394" s="200"/>
      <c r="L394" s="200"/>
      <c r="M394" s="200"/>
      <c r="N394" s="200"/>
      <c r="O394" s="112">
        <f>SUM(Table1[[#This Row],[Fundraising-Related]:[Purchase of Assets]])</f>
        <v>0</v>
      </c>
      <c r="P394" s="123">
        <f>Table1[[#This Row],[Total Income]]-Table1[[#This Row],[Total Expenditure]]</f>
        <v>0</v>
      </c>
      <c r="Q394" s="131"/>
      <c r="R394" s="115">
        <f>IF(Q394=1,R393+Table1[[#This Row],[Total Transactions]],R393)</f>
        <v>0</v>
      </c>
      <c r="S394" s="115">
        <f>IF(Q394=2,S393+Table1[[#This Row],[Total Transactions]],S393)</f>
        <v>0</v>
      </c>
      <c r="T394" s="115">
        <f>IF(Q394=3,T393+Table1[[#This Row],[Total Transactions]],T393)</f>
        <v>0</v>
      </c>
      <c r="U394" s="56"/>
      <c r="V394" s="56">
        <f>Table1[[#This Row],[Total Transactions]]</f>
        <v>0</v>
      </c>
      <c r="W394" s="56"/>
      <c r="X394" s="55">
        <f>Table1[[#This Row],[Total Transactions]]-Table1[[#This Row],[Amount1]]</f>
        <v>0</v>
      </c>
    </row>
    <row r="395" spans="1:24" x14ac:dyDescent="0.2">
      <c r="A395" s="98"/>
      <c r="B395" s="99"/>
      <c r="C395" s="103"/>
      <c r="D395" s="44"/>
      <c r="E395" s="77"/>
      <c r="F395" s="77"/>
      <c r="G395" s="77"/>
      <c r="H395" s="77"/>
      <c r="I395" s="196">
        <f>SUM(Table1[[#This Row],[Donations, Funding etc]:[Sale of Assets]])</f>
        <v>0</v>
      </c>
      <c r="J395" s="200"/>
      <c r="K395" s="200"/>
      <c r="L395" s="200"/>
      <c r="M395" s="200"/>
      <c r="N395" s="200"/>
      <c r="O395" s="112">
        <f>SUM(Table1[[#This Row],[Fundraising-Related]:[Purchase of Assets]])</f>
        <v>0</v>
      </c>
      <c r="P395" s="123">
        <f>Table1[[#This Row],[Total Income]]-Table1[[#This Row],[Total Expenditure]]</f>
        <v>0</v>
      </c>
      <c r="Q395" s="131"/>
      <c r="R395" s="115">
        <f>IF(Q395=1,R394+Table1[[#This Row],[Total Transactions]],R394)</f>
        <v>0</v>
      </c>
      <c r="S395" s="115">
        <f>IF(Q395=2,S394+Table1[[#This Row],[Total Transactions]],S394)</f>
        <v>0</v>
      </c>
      <c r="T395" s="115">
        <f>IF(Q395=3,T394+Table1[[#This Row],[Total Transactions]],T394)</f>
        <v>0</v>
      </c>
      <c r="U395" s="56"/>
      <c r="V395" s="56">
        <f>Table1[[#This Row],[Total Transactions]]</f>
        <v>0</v>
      </c>
      <c r="W395" s="56"/>
      <c r="X395" s="55">
        <f>Table1[[#This Row],[Total Transactions]]-Table1[[#This Row],[Amount1]]</f>
        <v>0</v>
      </c>
    </row>
    <row r="396" spans="1:24" x14ac:dyDescent="0.2">
      <c r="A396" s="98"/>
      <c r="B396" s="99"/>
      <c r="C396" s="103"/>
      <c r="D396" s="44"/>
      <c r="E396" s="77"/>
      <c r="F396" s="77"/>
      <c r="G396" s="77"/>
      <c r="H396" s="77"/>
      <c r="I396" s="196">
        <f>SUM(Table1[[#This Row],[Donations, Funding etc]:[Sale of Assets]])</f>
        <v>0</v>
      </c>
      <c r="J396" s="200"/>
      <c r="K396" s="200"/>
      <c r="L396" s="200"/>
      <c r="M396" s="200"/>
      <c r="N396" s="200"/>
      <c r="O396" s="112">
        <f>SUM(Table1[[#This Row],[Fundraising-Related]:[Purchase of Assets]])</f>
        <v>0</v>
      </c>
      <c r="P396" s="123">
        <f>Table1[[#This Row],[Total Income]]-Table1[[#This Row],[Total Expenditure]]</f>
        <v>0</v>
      </c>
      <c r="Q396" s="131"/>
      <c r="R396" s="115">
        <f>IF(Q396=1,R395+Table1[[#This Row],[Total Transactions]],R395)</f>
        <v>0</v>
      </c>
      <c r="S396" s="115">
        <f>IF(Q396=2,S395+Table1[[#This Row],[Total Transactions]],S395)</f>
        <v>0</v>
      </c>
      <c r="T396" s="115">
        <f>IF(Q396=3,T395+Table1[[#This Row],[Total Transactions]],T395)</f>
        <v>0</v>
      </c>
      <c r="U396" s="56"/>
      <c r="V396" s="56">
        <f>Table1[[#This Row],[Total Transactions]]</f>
        <v>0</v>
      </c>
      <c r="W396" s="56"/>
      <c r="X396" s="55">
        <f>Table1[[#This Row],[Total Transactions]]-Table1[[#This Row],[Amount1]]</f>
        <v>0</v>
      </c>
    </row>
    <row r="397" spans="1:24" x14ac:dyDescent="0.2">
      <c r="A397" s="98"/>
      <c r="B397" s="99"/>
      <c r="C397" s="103"/>
      <c r="D397" s="44"/>
      <c r="E397" s="77"/>
      <c r="F397" s="77"/>
      <c r="G397" s="77"/>
      <c r="H397" s="77"/>
      <c r="I397" s="196">
        <f>SUM(Table1[[#This Row],[Donations, Funding etc]:[Sale of Assets]])</f>
        <v>0</v>
      </c>
      <c r="J397" s="200"/>
      <c r="K397" s="200"/>
      <c r="L397" s="200"/>
      <c r="M397" s="200"/>
      <c r="N397" s="200"/>
      <c r="O397" s="112">
        <f>SUM(Table1[[#This Row],[Fundraising-Related]:[Purchase of Assets]])</f>
        <v>0</v>
      </c>
      <c r="P397" s="123">
        <f>Table1[[#This Row],[Total Income]]-Table1[[#This Row],[Total Expenditure]]</f>
        <v>0</v>
      </c>
      <c r="Q397" s="131"/>
      <c r="R397" s="115">
        <f>IF(Q397=1,R396+Table1[[#This Row],[Total Transactions]],R396)</f>
        <v>0</v>
      </c>
      <c r="S397" s="115">
        <f>IF(Q397=2,S396+Table1[[#This Row],[Total Transactions]],S396)</f>
        <v>0</v>
      </c>
      <c r="T397" s="115">
        <f>IF(Q397=3,T396+Table1[[#This Row],[Total Transactions]],T396)</f>
        <v>0</v>
      </c>
      <c r="U397" s="56"/>
      <c r="V397" s="56">
        <f>Table1[[#This Row],[Total Transactions]]</f>
        <v>0</v>
      </c>
      <c r="W397" s="56"/>
      <c r="X397" s="55">
        <f>Table1[[#This Row],[Total Transactions]]-Table1[[#This Row],[Amount1]]</f>
        <v>0</v>
      </c>
    </row>
    <row r="398" spans="1:24" x14ac:dyDescent="0.2">
      <c r="A398" s="98"/>
      <c r="B398" s="99"/>
      <c r="C398" s="103"/>
      <c r="D398" s="44"/>
      <c r="E398" s="77"/>
      <c r="F398" s="77"/>
      <c r="G398" s="77"/>
      <c r="H398" s="77"/>
      <c r="I398" s="196">
        <f>SUM(Table1[[#This Row],[Donations, Funding etc]:[Sale of Assets]])</f>
        <v>0</v>
      </c>
      <c r="J398" s="200"/>
      <c r="K398" s="200"/>
      <c r="L398" s="200"/>
      <c r="M398" s="200"/>
      <c r="N398" s="200"/>
      <c r="O398" s="112">
        <f>SUM(Table1[[#This Row],[Fundraising-Related]:[Purchase of Assets]])</f>
        <v>0</v>
      </c>
      <c r="P398" s="123">
        <f>Table1[[#This Row],[Total Income]]-Table1[[#This Row],[Total Expenditure]]</f>
        <v>0</v>
      </c>
      <c r="Q398" s="131"/>
      <c r="R398" s="115">
        <f>IF(Q398=1,R397+Table1[[#This Row],[Total Transactions]],R397)</f>
        <v>0</v>
      </c>
      <c r="S398" s="115">
        <f>IF(Q398=2,S397+Table1[[#This Row],[Total Transactions]],S397)</f>
        <v>0</v>
      </c>
      <c r="T398" s="115">
        <f>IF(Q398=3,T397+Table1[[#This Row],[Total Transactions]],T397)</f>
        <v>0</v>
      </c>
      <c r="U398" s="56"/>
      <c r="V398" s="56">
        <f>Table1[[#This Row],[Total Transactions]]</f>
        <v>0</v>
      </c>
      <c r="W398" s="56"/>
      <c r="X398" s="55">
        <f>Table1[[#This Row],[Total Transactions]]-Table1[[#This Row],[Amount1]]</f>
        <v>0</v>
      </c>
    </row>
    <row r="399" spans="1:24" x14ac:dyDescent="0.2">
      <c r="A399" s="98"/>
      <c r="B399" s="99"/>
      <c r="C399" s="103"/>
      <c r="D399" s="44"/>
      <c r="E399" s="77"/>
      <c r="F399" s="77"/>
      <c r="G399" s="77"/>
      <c r="H399" s="77"/>
      <c r="I399" s="196">
        <f>SUM(Table1[[#This Row],[Donations, Funding etc]:[Sale of Assets]])</f>
        <v>0</v>
      </c>
      <c r="J399" s="200"/>
      <c r="K399" s="200"/>
      <c r="L399" s="200"/>
      <c r="M399" s="200"/>
      <c r="N399" s="200"/>
      <c r="O399" s="112">
        <f>SUM(Table1[[#This Row],[Fundraising-Related]:[Purchase of Assets]])</f>
        <v>0</v>
      </c>
      <c r="P399" s="123">
        <f>Table1[[#This Row],[Total Income]]-Table1[[#This Row],[Total Expenditure]]</f>
        <v>0</v>
      </c>
      <c r="Q399" s="131"/>
      <c r="R399" s="115">
        <f>IF(Q399=1,R398+Table1[[#This Row],[Total Transactions]],R398)</f>
        <v>0</v>
      </c>
      <c r="S399" s="115">
        <f>IF(Q399=2,S398+Table1[[#This Row],[Total Transactions]],S398)</f>
        <v>0</v>
      </c>
      <c r="T399" s="115">
        <f>IF(Q399=3,T398+Table1[[#This Row],[Total Transactions]],T398)</f>
        <v>0</v>
      </c>
      <c r="U399" s="56"/>
      <c r="V399" s="56">
        <f>Table1[[#This Row],[Total Transactions]]</f>
        <v>0</v>
      </c>
      <c r="W399" s="56"/>
      <c r="X399" s="55">
        <f>Table1[[#This Row],[Total Transactions]]-Table1[[#This Row],[Amount1]]</f>
        <v>0</v>
      </c>
    </row>
    <row r="400" spans="1:24" x14ac:dyDescent="0.2">
      <c r="A400" s="98"/>
      <c r="B400" s="99"/>
      <c r="C400" s="103"/>
      <c r="D400" s="44"/>
      <c r="E400" s="77"/>
      <c r="F400" s="77"/>
      <c r="G400" s="77"/>
      <c r="H400" s="77"/>
      <c r="I400" s="196">
        <f>SUM(Table1[[#This Row],[Donations, Funding etc]:[Sale of Assets]])</f>
        <v>0</v>
      </c>
      <c r="J400" s="200"/>
      <c r="K400" s="200"/>
      <c r="L400" s="200"/>
      <c r="M400" s="200"/>
      <c r="N400" s="200"/>
      <c r="O400" s="112">
        <f>SUM(Table1[[#This Row],[Fundraising-Related]:[Purchase of Assets]])</f>
        <v>0</v>
      </c>
      <c r="P400" s="123">
        <f>Table1[[#This Row],[Total Income]]-Table1[[#This Row],[Total Expenditure]]</f>
        <v>0</v>
      </c>
      <c r="Q400" s="131"/>
      <c r="R400" s="115">
        <f>IF(Q400=1,R399+Table1[[#This Row],[Total Transactions]],R399)</f>
        <v>0</v>
      </c>
      <c r="S400" s="115">
        <f>IF(Q400=2,S399+Table1[[#This Row],[Total Transactions]],S399)</f>
        <v>0</v>
      </c>
      <c r="T400" s="115">
        <f>IF(Q400=3,T399+Table1[[#This Row],[Total Transactions]],T399)</f>
        <v>0</v>
      </c>
      <c r="U400" s="56"/>
      <c r="V400" s="56">
        <f>Table1[[#This Row],[Total Transactions]]</f>
        <v>0</v>
      </c>
      <c r="W400" s="56"/>
      <c r="X400" s="55">
        <f>Table1[[#This Row],[Total Transactions]]-Table1[[#This Row],[Amount1]]</f>
        <v>0</v>
      </c>
    </row>
    <row r="401" spans="1:24" x14ac:dyDescent="0.2">
      <c r="A401" s="98"/>
      <c r="B401" s="99"/>
      <c r="C401" s="103"/>
      <c r="D401" s="44"/>
      <c r="E401" s="77"/>
      <c r="F401" s="77"/>
      <c r="G401" s="77"/>
      <c r="H401" s="77"/>
      <c r="I401" s="196">
        <f>SUM(Table1[[#This Row],[Donations, Funding etc]:[Sale of Assets]])</f>
        <v>0</v>
      </c>
      <c r="J401" s="200"/>
      <c r="K401" s="200"/>
      <c r="L401" s="200"/>
      <c r="M401" s="200"/>
      <c r="N401" s="200"/>
      <c r="O401" s="112">
        <f>SUM(Table1[[#This Row],[Fundraising-Related]:[Purchase of Assets]])</f>
        <v>0</v>
      </c>
      <c r="P401" s="123">
        <f>Table1[[#This Row],[Total Income]]-Table1[[#This Row],[Total Expenditure]]</f>
        <v>0</v>
      </c>
      <c r="Q401" s="131"/>
      <c r="R401" s="115">
        <f>IF(Q401=1,R400+Table1[[#This Row],[Total Transactions]],R400)</f>
        <v>0</v>
      </c>
      <c r="S401" s="115">
        <f>IF(Q401=2,S400+Table1[[#This Row],[Total Transactions]],S400)</f>
        <v>0</v>
      </c>
      <c r="T401" s="115">
        <f>IF(Q401=3,T400+Table1[[#This Row],[Total Transactions]],T400)</f>
        <v>0</v>
      </c>
      <c r="U401" s="56"/>
      <c r="V401" s="56">
        <f>Table1[[#This Row],[Total Transactions]]</f>
        <v>0</v>
      </c>
      <c r="W401" s="56"/>
      <c r="X401" s="55">
        <f>Table1[[#This Row],[Total Transactions]]-Table1[[#This Row],[Amount1]]</f>
        <v>0</v>
      </c>
    </row>
    <row r="402" spans="1:24" x14ac:dyDescent="0.2">
      <c r="A402" s="98"/>
      <c r="B402" s="99"/>
      <c r="C402" s="103"/>
      <c r="D402" s="44"/>
      <c r="E402" s="77"/>
      <c r="F402" s="77"/>
      <c r="G402" s="77"/>
      <c r="H402" s="77"/>
      <c r="I402" s="196">
        <f>SUM(Table1[[#This Row],[Donations, Funding etc]:[Sale of Assets]])</f>
        <v>0</v>
      </c>
      <c r="J402" s="200"/>
      <c r="K402" s="200"/>
      <c r="L402" s="200"/>
      <c r="M402" s="200"/>
      <c r="N402" s="200"/>
      <c r="O402" s="112">
        <f>SUM(Table1[[#This Row],[Fundraising-Related]:[Purchase of Assets]])</f>
        <v>0</v>
      </c>
      <c r="P402" s="123">
        <f>Table1[[#This Row],[Total Income]]-Table1[[#This Row],[Total Expenditure]]</f>
        <v>0</v>
      </c>
      <c r="Q402" s="131"/>
      <c r="R402" s="115">
        <f>IF(Q402=1,R401+Table1[[#This Row],[Total Transactions]],R401)</f>
        <v>0</v>
      </c>
      <c r="S402" s="115">
        <f>IF(Q402=2,S401+Table1[[#This Row],[Total Transactions]],S401)</f>
        <v>0</v>
      </c>
      <c r="T402" s="115">
        <f>IF(Q402=3,T401+Table1[[#This Row],[Total Transactions]],T401)</f>
        <v>0</v>
      </c>
      <c r="U402" s="56"/>
      <c r="V402" s="56">
        <f>Table1[[#This Row],[Total Transactions]]</f>
        <v>0</v>
      </c>
      <c r="W402" s="56"/>
      <c r="X402" s="55">
        <f>Table1[[#This Row],[Total Transactions]]-Table1[[#This Row],[Amount1]]</f>
        <v>0</v>
      </c>
    </row>
    <row r="403" spans="1:24" x14ac:dyDescent="0.2">
      <c r="A403" s="98"/>
      <c r="B403" s="99"/>
      <c r="C403" s="100"/>
      <c r="D403" s="43"/>
      <c r="E403" s="77"/>
      <c r="F403" s="77"/>
      <c r="G403" s="77"/>
      <c r="H403" s="77"/>
      <c r="I403" s="130">
        <f>SUM(Table1[[#This Row],[Donations, Funding etc]:[Sale of Assets]])</f>
        <v>0</v>
      </c>
      <c r="J403" s="200"/>
      <c r="K403" s="200"/>
      <c r="L403" s="200"/>
      <c r="M403" s="200"/>
      <c r="N403" s="200"/>
      <c r="O403" s="112">
        <f>SUM(Table1[[#This Row],[Fundraising-Related]:[Purchase of Assets]])</f>
        <v>0</v>
      </c>
      <c r="P403" s="121">
        <f>Table1[[#This Row],[Total Income]]-Table1[[#This Row],[Total Expenditure]]</f>
        <v>0</v>
      </c>
      <c r="Q403" s="131"/>
      <c r="R403" s="115">
        <f>IF(Q403=1,R402+Table1[[#This Row],[Total Transactions]],R402)</f>
        <v>0</v>
      </c>
      <c r="S403" s="115">
        <f>IF(Q403=2,S402+Table1[[#This Row],[Total Transactions]],S402)</f>
        <v>0</v>
      </c>
      <c r="T403" s="115">
        <f>IF(Q403=3,T402+Table1[[#This Row],[Total Transactions]],T402)</f>
        <v>0</v>
      </c>
      <c r="U403" s="56"/>
      <c r="V403" s="56">
        <f>Table1[[#This Row],[Total Transactions]]</f>
        <v>0</v>
      </c>
      <c r="W403" s="56"/>
      <c r="X403" s="55">
        <f>Table1[[#This Row],[Total Transactions]]-Table1[[#This Row],[Amount1]]</f>
        <v>0</v>
      </c>
    </row>
    <row r="404" spans="1:24" x14ac:dyDescent="0.2">
      <c r="A404" s="98"/>
      <c r="B404" s="99"/>
      <c r="C404" s="100"/>
      <c r="D404" s="43"/>
      <c r="E404" s="77"/>
      <c r="F404" s="77"/>
      <c r="G404" s="77"/>
      <c r="H404" s="77"/>
      <c r="I404" s="130">
        <f>SUM(Table1[[#This Row],[Donations, Funding etc]:[Sale of Assets]])</f>
        <v>0</v>
      </c>
      <c r="J404" s="200"/>
      <c r="K404" s="200"/>
      <c r="L404" s="200"/>
      <c r="M404" s="200"/>
      <c r="N404" s="200"/>
      <c r="O404" s="112">
        <f>SUM(Table1[[#This Row],[Fundraising-Related]:[Purchase of Assets]])</f>
        <v>0</v>
      </c>
      <c r="P404" s="121">
        <f>Table1[[#This Row],[Total Income]]-Table1[[#This Row],[Total Expenditure]]</f>
        <v>0</v>
      </c>
      <c r="Q404" s="131"/>
      <c r="R404" s="115">
        <f>IF(Q404=1,R403+Table1[[#This Row],[Total Transactions]],R403)</f>
        <v>0</v>
      </c>
      <c r="S404" s="115">
        <f>IF(Q404=2,S403+Table1[[#This Row],[Total Transactions]],S403)</f>
        <v>0</v>
      </c>
      <c r="T404" s="115">
        <f>IF(Q404=3,T403+Table1[[#This Row],[Total Transactions]],T403)</f>
        <v>0</v>
      </c>
      <c r="U404" s="56"/>
      <c r="V404" s="56">
        <f>Table1[[#This Row],[Total Transactions]]</f>
        <v>0</v>
      </c>
      <c r="W404" s="56"/>
      <c r="X404" s="55">
        <f>Table1[[#This Row],[Total Transactions]]-Table1[[#This Row],[Amount1]]</f>
        <v>0</v>
      </c>
    </row>
    <row r="405" spans="1:24" x14ac:dyDescent="0.2">
      <c r="A405" s="98"/>
      <c r="B405" s="99"/>
      <c r="C405" s="100"/>
      <c r="D405" s="43"/>
      <c r="E405" s="77"/>
      <c r="F405" s="77"/>
      <c r="G405" s="77"/>
      <c r="H405" s="77"/>
      <c r="I405" s="130">
        <f>SUM(Table1[[#This Row],[Donations, Funding etc]:[Sale of Assets]])</f>
        <v>0</v>
      </c>
      <c r="J405" s="200"/>
      <c r="K405" s="200"/>
      <c r="L405" s="200"/>
      <c r="M405" s="200"/>
      <c r="N405" s="200"/>
      <c r="O405" s="112">
        <f>SUM(Table1[[#This Row],[Fundraising-Related]:[Purchase of Assets]])</f>
        <v>0</v>
      </c>
      <c r="P405" s="121">
        <f>Table1[[#This Row],[Total Income]]-Table1[[#This Row],[Total Expenditure]]</f>
        <v>0</v>
      </c>
      <c r="Q405" s="131"/>
      <c r="R405" s="115">
        <f>IF(Q405=1,R404+Table1[[#This Row],[Total Transactions]],R404)</f>
        <v>0</v>
      </c>
      <c r="S405" s="115">
        <f>IF(Q405=2,S404+Table1[[#This Row],[Total Transactions]],S404)</f>
        <v>0</v>
      </c>
      <c r="T405" s="115">
        <f>IF(Q405=3,T404+Table1[[#This Row],[Total Transactions]],T404)</f>
        <v>0</v>
      </c>
      <c r="U405" s="56"/>
      <c r="V405" s="56">
        <f>Table1[[#This Row],[Total Transactions]]</f>
        <v>0</v>
      </c>
      <c r="W405" s="56"/>
      <c r="X405" s="55">
        <f>Table1[[#This Row],[Total Transactions]]-Table1[[#This Row],[Amount1]]</f>
        <v>0</v>
      </c>
    </row>
    <row r="406" spans="1:24" x14ac:dyDescent="0.2">
      <c r="A406" s="98"/>
      <c r="B406" s="107"/>
      <c r="C406" s="103"/>
      <c r="D406" s="44"/>
      <c r="E406" s="77"/>
      <c r="F406" s="77"/>
      <c r="G406" s="77"/>
      <c r="H406" s="77"/>
      <c r="I406" s="196">
        <f>SUM(Table1[[#This Row],[Donations, Funding etc]:[Sale of Assets]])</f>
        <v>0</v>
      </c>
      <c r="J406" s="200"/>
      <c r="K406" s="200"/>
      <c r="L406" s="200"/>
      <c r="M406" s="200"/>
      <c r="N406" s="200"/>
      <c r="O406" s="112">
        <f>SUM(Table1[[#This Row],[Fundraising-Related]:[Purchase of Assets]])</f>
        <v>0</v>
      </c>
      <c r="P406" s="123">
        <f>Table1[[#This Row],[Total Income]]-Table1[[#This Row],[Total Expenditure]]</f>
        <v>0</v>
      </c>
      <c r="Q406" s="131"/>
      <c r="R406" s="115">
        <f>IF(Q406=1,R405+Table1[[#This Row],[Total Transactions]],R405)</f>
        <v>0</v>
      </c>
      <c r="S406" s="115">
        <f>IF(Q406=2,S405+Table1[[#This Row],[Total Transactions]],S405)</f>
        <v>0</v>
      </c>
      <c r="T406" s="115">
        <f>IF(Q406=3,T405+Table1[[#This Row],[Total Transactions]],T405)</f>
        <v>0</v>
      </c>
      <c r="U406" s="56"/>
      <c r="V406" s="56">
        <f>Table1[[#This Row],[Total Transactions]]</f>
        <v>0</v>
      </c>
      <c r="W406" s="56"/>
      <c r="X406" s="55">
        <f>Table1[[#This Row],[Total Transactions]]-Table1[[#This Row],[Amount1]]</f>
        <v>0</v>
      </c>
    </row>
    <row r="407" spans="1:24" x14ac:dyDescent="0.2">
      <c r="A407" s="98"/>
      <c r="B407" s="99"/>
      <c r="C407" s="100"/>
      <c r="D407" s="43"/>
      <c r="E407" s="77"/>
      <c r="F407" s="77"/>
      <c r="G407" s="77"/>
      <c r="H407" s="77"/>
      <c r="I407" s="130">
        <f>SUM(Table1[[#This Row],[Donations, Funding etc]:[Sale of Assets]])</f>
        <v>0</v>
      </c>
      <c r="J407" s="200"/>
      <c r="K407" s="200"/>
      <c r="L407" s="200"/>
      <c r="M407" s="200"/>
      <c r="N407" s="200"/>
      <c r="O407" s="112">
        <f>SUM(Table1[[#This Row],[Fundraising-Related]:[Purchase of Assets]])</f>
        <v>0</v>
      </c>
      <c r="P407" s="121">
        <f>Table1[[#This Row],[Total Income]]-Table1[[#This Row],[Total Expenditure]]</f>
        <v>0</v>
      </c>
      <c r="Q407" s="131"/>
      <c r="R407" s="115">
        <f>IF(Q407=1,R406+Table1[[#This Row],[Total Transactions]],R406)</f>
        <v>0</v>
      </c>
      <c r="S407" s="115">
        <f>IF(Q407=2,S406+Table1[[#This Row],[Total Transactions]],S406)</f>
        <v>0</v>
      </c>
      <c r="T407" s="115">
        <f>IF(Q407=3,T406+Table1[[#This Row],[Total Transactions]],T406)</f>
        <v>0</v>
      </c>
      <c r="U407" s="56"/>
      <c r="V407" s="56">
        <f>Table1[[#This Row],[Total Transactions]]</f>
        <v>0</v>
      </c>
      <c r="W407" s="56"/>
      <c r="X407" s="55">
        <f>Table1[[#This Row],[Total Transactions]]-Table1[[#This Row],[Amount1]]</f>
        <v>0</v>
      </c>
    </row>
    <row r="408" spans="1:24" x14ac:dyDescent="0.2">
      <c r="A408" s="98"/>
      <c r="B408" s="99"/>
      <c r="C408" s="100"/>
      <c r="D408" s="43"/>
      <c r="E408" s="77"/>
      <c r="F408" s="77"/>
      <c r="G408" s="77"/>
      <c r="H408" s="77"/>
      <c r="I408" s="130">
        <f>SUM(Table1[[#This Row],[Donations, Funding etc]:[Sale of Assets]])</f>
        <v>0</v>
      </c>
      <c r="J408" s="200"/>
      <c r="K408" s="200"/>
      <c r="L408" s="200"/>
      <c r="M408" s="200"/>
      <c r="N408" s="200"/>
      <c r="O408" s="112">
        <f>SUM(Table1[[#This Row],[Fundraising-Related]:[Purchase of Assets]])</f>
        <v>0</v>
      </c>
      <c r="P408" s="121">
        <f>Table1[[#This Row],[Total Income]]-Table1[[#This Row],[Total Expenditure]]</f>
        <v>0</v>
      </c>
      <c r="Q408" s="131"/>
      <c r="R408" s="115">
        <f>IF(Q408=1,R407+Table1[[#This Row],[Total Transactions]],R407)</f>
        <v>0</v>
      </c>
      <c r="S408" s="115">
        <f>IF(Q408=2,S407+Table1[[#This Row],[Total Transactions]],S407)</f>
        <v>0</v>
      </c>
      <c r="T408" s="115">
        <f>IF(Q408=3,T407+Table1[[#This Row],[Total Transactions]],T407)</f>
        <v>0</v>
      </c>
      <c r="U408" s="56"/>
      <c r="V408" s="56">
        <f>Table1[[#This Row],[Total Transactions]]</f>
        <v>0</v>
      </c>
      <c r="W408" s="56"/>
      <c r="X408" s="55">
        <f>Table1[[#This Row],[Total Transactions]]-Table1[[#This Row],[Amount1]]</f>
        <v>0</v>
      </c>
    </row>
    <row r="409" spans="1:24" x14ac:dyDescent="0.2">
      <c r="A409" s="98"/>
      <c r="B409" s="99"/>
      <c r="C409" s="100"/>
      <c r="D409" s="43"/>
      <c r="E409" s="77"/>
      <c r="F409" s="77"/>
      <c r="G409" s="77"/>
      <c r="H409" s="77"/>
      <c r="I409" s="130">
        <f>SUM(Table1[[#This Row],[Donations, Funding etc]:[Sale of Assets]])</f>
        <v>0</v>
      </c>
      <c r="J409" s="200"/>
      <c r="K409" s="200"/>
      <c r="L409" s="200"/>
      <c r="M409" s="200"/>
      <c r="N409" s="200"/>
      <c r="O409" s="112">
        <f>SUM(Table1[[#This Row],[Fundraising-Related]:[Purchase of Assets]])</f>
        <v>0</v>
      </c>
      <c r="P409" s="121">
        <f>Table1[[#This Row],[Total Income]]-Table1[[#This Row],[Total Expenditure]]</f>
        <v>0</v>
      </c>
      <c r="Q409" s="131"/>
      <c r="R409" s="115">
        <f>IF(Q409=1,R408+Table1[[#This Row],[Total Transactions]],R408)</f>
        <v>0</v>
      </c>
      <c r="S409" s="115">
        <f>IF(Q409=2,S408+Table1[[#This Row],[Total Transactions]],S408)</f>
        <v>0</v>
      </c>
      <c r="T409" s="115">
        <f>IF(Q409=3,T408+Table1[[#This Row],[Total Transactions]],T408)</f>
        <v>0</v>
      </c>
      <c r="U409" s="56"/>
      <c r="V409" s="56">
        <f>Table1[[#This Row],[Total Transactions]]</f>
        <v>0</v>
      </c>
      <c r="W409" s="56"/>
      <c r="X409" s="55">
        <f>Table1[[#This Row],[Total Transactions]]-Table1[[#This Row],[Amount1]]</f>
        <v>0</v>
      </c>
    </row>
    <row r="410" spans="1:24" x14ac:dyDescent="0.2">
      <c r="A410" s="98"/>
      <c r="B410" s="99"/>
      <c r="C410" s="100"/>
      <c r="D410" s="43"/>
      <c r="E410" s="77"/>
      <c r="F410" s="77"/>
      <c r="G410" s="77"/>
      <c r="H410" s="77"/>
      <c r="I410" s="130">
        <f>SUM(Table1[[#This Row],[Donations, Funding etc]:[Sale of Assets]])</f>
        <v>0</v>
      </c>
      <c r="J410" s="200"/>
      <c r="K410" s="200"/>
      <c r="L410" s="200"/>
      <c r="M410" s="200"/>
      <c r="N410" s="200"/>
      <c r="O410" s="112">
        <f>SUM(Table1[[#This Row],[Fundraising-Related]:[Purchase of Assets]])</f>
        <v>0</v>
      </c>
      <c r="P410" s="121">
        <f>Table1[[#This Row],[Total Income]]-Table1[[#This Row],[Total Expenditure]]</f>
        <v>0</v>
      </c>
      <c r="Q410" s="131"/>
      <c r="R410" s="115">
        <f>IF(Q410=1,R409+Table1[[#This Row],[Total Transactions]],R409)</f>
        <v>0</v>
      </c>
      <c r="S410" s="115">
        <f>IF(Q410=2,S409+Table1[[#This Row],[Total Transactions]],S409)</f>
        <v>0</v>
      </c>
      <c r="T410" s="115">
        <f>IF(Q410=3,T409+Table1[[#This Row],[Total Transactions]],T409)</f>
        <v>0</v>
      </c>
      <c r="U410" s="56"/>
      <c r="V410" s="56">
        <f>Table1[[#This Row],[Total Transactions]]</f>
        <v>0</v>
      </c>
      <c r="W410" s="56"/>
      <c r="X410" s="55">
        <f>Table1[[#This Row],[Total Transactions]]-Table1[[#This Row],[Amount1]]</f>
        <v>0</v>
      </c>
    </row>
    <row r="411" spans="1:24" x14ac:dyDescent="0.2">
      <c r="A411" s="98"/>
      <c r="B411" s="99"/>
      <c r="C411" s="100"/>
      <c r="D411" s="43"/>
      <c r="E411" s="77"/>
      <c r="F411" s="77"/>
      <c r="G411" s="77"/>
      <c r="H411" s="77"/>
      <c r="I411" s="130">
        <f>SUM(Table1[[#This Row],[Donations, Funding etc]:[Sale of Assets]])</f>
        <v>0</v>
      </c>
      <c r="J411" s="200"/>
      <c r="K411" s="200"/>
      <c r="L411" s="200"/>
      <c r="M411" s="200"/>
      <c r="N411" s="200"/>
      <c r="O411" s="112">
        <f>SUM(Table1[[#This Row],[Fundraising-Related]:[Purchase of Assets]])</f>
        <v>0</v>
      </c>
      <c r="P411" s="121">
        <f>Table1[[#This Row],[Total Income]]-Table1[[#This Row],[Total Expenditure]]</f>
        <v>0</v>
      </c>
      <c r="Q411" s="131"/>
      <c r="R411" s="115">
        <f>IF(Q411=1,R410+Table1[[#This Row],[Total Transactions]],R410)</f>
        <v>0</v>
      </c>
      <c r="S411" s="115">
        <f>IF(Q411=2,S410+Table1[[#This Row],[Total Transactions]],S410)</f>
        <v>0</v>
      </c>
      <c r="T411" s="115">
        <f>IF(Q411=3,T410+Table1[[#This Row],[Total Transactions]],T410)</f>
        <v>0</v>
      </c>
      <c r="U411" s="56"/>
      <c r="V411" s="56">
        <f>Table1[[#This Row],[Total Transactions]]</f>
        <v>0</v>
      </c>
      <c r="W411" s="56"/>
      <c r="X411" s="55">
        <f>Table1[[#This Row],[Total Transactions]]-Table1[[#This Row],[Amount1]]</f>
        <v>0</v>
      </c>
    </row>
    <row r="412" spans="1:24" x14ac:dyDescent="0.2">
      <c r="A412" s="98"/>
      <c r="B412" s="99"/>
      <c r="C412" s="100"/>
      <c r="D412" s="43"/>
      <c r="E412" s="77"/>
      <c r="F412" s="77"/>
      <c r="G412" s="77"/>
      <c r="H412" s="77"/>
      <c r="I412" s="130">
        <f>SUM(Table1[[#This Row],[Donations, Funding etc]:[Sale of Assets]])</f>
        <v>0</v>
      </c>
      <c r="J412" s="200"/>
      <c r="K412" s="200"/>
      <c r="L412" s="200"/>
      <c r="M412" s="200"/>
      <c r="N412" s="200"/>
      <c r="O412" s="112">
        <f>SUM(Table1[[#This Row],[Fundraising-Related]:[Purchase of Assets]])</f>
        <v>0</v>
      </c>
      <c r="P412" s="121">
        <f>Table1[[#This Row],[Total Income]]-Table1[[#This Row],[Total Expenditure]]</f>
        <v>0</v>
      </c>
      <c r="Q412" s="131"/>
      <c r="R412" s="115">
        <f>IF(Q412=1,R411+Table1[[#This Row],[Total Transactions]],R411)</f>
        <v>0</v>
      </c>
      <c r="S412" s="115">
        <f>IF(Q412=2,S411+Table1[[#This Row],[Total Transactions]],S411)</f>
        <v>0</v>
      </c>
      <c r="T412" s="115">
        <f>IF(Q412=3,T411+Table1[[#This Row],[Total Transactions]],T411)</f>
        <v>0</v>
      </c>
      <c r="U412" s="56"/>
      <c r="V412" s="56">
        <f>Table1[[#This Row],[Total Transactions]]</f>
        <v>0</v>
      </c>
      <c r="W412" s="56"/>
      <c r="X412" s="55">
        <f>Table1[[#This Row],[Total Transactions]]-Table1[[#This Row],[Amount1]]</f>
        <v>0</v>
      </c>
    </row>
    <row r="413" spans="1:24" x14ac:dyDescent="0.2">
      <c r="A413" s="98"/>
      <c r="B413" s="99"/>
      <c r="C413" s="100"/>
      <c r="D413" s="43"/>
      <c r="E413" s="77"/>
      <c r="F413" s="77"/>
      <c r="G413" s="77"/>
      <c r="H413" s="77"/>
      <c r="I413" s="130">
        <f>SUM(Table1[[#This Row],[Donations, Funding etc]:[Sale of Assets]])</f>
        <v>0</v>
      </c>
      <c r="J413" s="200"/>
      <c r="K413" s="200"/>
      <c r="L413" s="200"/>
      <c r="M413" s="200"/>
      <c r="N413" s="200"/>
      <c r="O413" s="112">
        <f>SUM(Table1[[#This Row],[Fundraising-Related]:[Purchase of Assets]])</f>
        <v>0</v>
      </c>
      <c r="P413" s="121">
        <f>Table1[[#This Row],[Total Income]]-Table1[[#This Row],[Total Expenditure]]</f>
        <v>0</v>
      </c>
      <c r="Q413" s="131"/>
      <c r="R413" s="115">
        <f>IF(Q413=1,R412+Table1[[#This Row],[Total Transactions]],R412)</f>
        <v>0</v>
      </c>
      <c r="S413" s="115">
        <f>IF(Q413=2,S412+Table1[[#This Row],[Total Transactions]],S412)</f>
        <v>0</v>
      </c>
      <c r="T413" s="115">
        <f>IF(Q413=3,T412+Table1[[#This Row],[Total Transactions]],T412)</f>
        <v>0</v>
      </c>
      <c r="U413" s="56"/>
      <c r="V413" s="56">
        <f>Table1[[#This Row],[Total Transactions]]</f>
        <v>0</v>
      </c>
      <c r="W413" s="56"/>
      <c r="X413" s="55">
        <f>Table1[[#This Row],[Total Transactions]]-Table1[[#This Row],[Amount1]]</f>
        <v>0</v>
      </c>
    </row>
    <row r="414" spans="1:24" x14ac:dyDescent="0.2">
      <c r="A414" s="98"/>
      <c r="B414" s="99"/>
      <c r="C414" s="100"/>
      <c r="D414" s="43"/>
      <c r="E414" s="77"/>
      <c r="F414" s="77"/>
      <c r="G414" s="77"/>
      <c r="H414" s="77"/>
      <c r="I414" s="130">
        <f>SUM(Table1[[#This Row],[Donations, Funding etc]:[Sale of Assets]])</f>
        <v>0</v>
      </c>
      <c r="J414" s="200"/>
      <c r="K414" s="200"/>
      <c r="L414" s="200"/>
      <c r="M414" s="200"/>
      <c r="N414" s="200"/>
      <c r="O414" s="112">
        <f>SUM(Table1[[#This Row],[Fundraising-Related]:[Purchase of Assets]])</f>
        <v>0</v>
      </c>
      <c r="P414" s="121">
        <f>Table1[[#This Row],[Total Income]]-Table1[[#This Row],[Total Expenditure]]</f>
        <v>0</v>
      </c>
      <c r="Q414" s="131"/>
      <c r="R414" s="115">
        <f>IF(Q414=1,R413+Table1[[#This Row],[Total Transactions]],R413)</f>
        <v>0</v>
      </c>
      <c r="S414" s="115">
        <f>IF(Q414=2,S413+Table1[[#This Row],[Total Transactions]],S413)</f>
        <v>0</v>
      </c>
      <c r="T414" s="115">
        <f>IF(Q414=3,T413+Table1[[#This Row],[Total Transactions]],T413)</f>
        <v>0</v>
      </c>
      <c r="U414" s="56"/>
      <c r="V414" s="56">
        <f>Table1[[#This Row],[Total Transactions]]</f>
        <v>0</v>
      </c>
      <c r="W414" s="56"/>
      <c r="X414" s="55">
        <f>Table1[[#This Row],[Total Transactions]]-Table1[[#This Row],[Amount1]]</f>
        <v>0</v>
      </c>
    </row>
    <row r="415" spans="1:24" x14ac:dyDescent="0.2">
      <c r="A415" s="98"/>
      <c r="B415" s="108"/>
      <c r="C415" s="103"/>
      <c r="D415" s="44"/>
      <c r="E415" s="77"/>
      <c r="F415" s="77"/>
      <c r="G415" s="77"/>
      <c r="H415" s="77"/>
      <c r="I415" s="198">
        <f>SUM(Table1[[#This Row],[Donations, Funding etc]:[Sale of Assets]])</f>
        <v>0</v>
      </c>
      <c r="J415" s="200"/>
      <c r="K415" s="200"/>
      <c r="L415" s="200"/>
      <c r="M415" s="200"/>
      <c r="N415" s="200"/>
      <c r="O415" s="112">
        <f>SUM(Table1[[#This Row],[Fundraising-Related]:[Purchase of Assets]])</f>
        <v>0</v>
      </c>
      <c r="P415" s="125">
        <f>Table1[[#This Row],[Total Income]]-Table1[[#This Row],[Total Expenditure]]</f>
        <v>0</v>
      </c>
      <c r="Q415" s="131"/>
      <c r="R415" s="115">
        <f>IF(Q415=1,R414+Table1[[#This Row],[Total Transactions]],R414)</f>
        <v>0</v>
      </c>
      <c r="S415" s="115">
        <f>IF(Q415=2,S414+Table1[[#This Row],[Total Transactions]],S414)</f>
        <v>0</v>
      </c>
      <c r="T415" s="115">
        <f>IF(Q415=3,T414+Table1[[#This Row],[Total Transactions]],T414)</f>
        <v>0</v>
      </c>
      <c r="U415" s="56"/>
      <c r="V415" s="56">
        <f>Table1[[#This Row],[Total Transactions]]</f>
        <v>0</v>
      </c>
      <c r="W415" s="56"/>
      <c r="X415" s="55">
        <f>Table1[[#This Row],[Total Transactions]]-Table1[[#This Row],[Amount1]]</f>
        <v>0</v>
      </c>
    </row>
    <row r="416" spans="1:24" x14ac:dyDescent="0.2">
      <c r="A416" s="98"/>
      <c r="B416" s="99"/>
      <c r="C416" s="100"/>
      <c r="D416" s="43"/>
      <c r="E416" s="77"/>
      <c r="F416" s="77"/>
      <c r="G416" s="77"/>
      <c r="H416" s="77"/>
      <c r="I416" s="130">
        <f>SUM(Table1[[#This Row],[Donations, Funding etc]:[Sale of Assets]])</f>
        <v>0</v>
      </c>
      <c r="J416" s="200"/>
      <c r="K416" s="200"/>
      <c r="L416" s="200"/>
      <c r="M416" s="200"/>
      <c r="N416" s="200"/>
      <c r="O416" s="112">
        <f>SUM(Table1[[#This Row],[Fundraising-Related]:[Purchase of Assets]])</f>
        <v>0</v>
      </c>
      <c r="P416" s="121">
        <f>Table1[[#This Row],[Total Income]]-Table1[[#This Row],[Total Expenditure]]</f>
        <v>0</v>
      </c>
      <c r="Q416" s="131"/>
      <c r="R416" s="115">
        <f>IF(Q416=1,R415+Table1[[#This Row],[Total Transactions]],R415)</f>
        <v>0</v>
      </c>
      <c r="S416" s="115">
        <f>IF(Q416=2,S415+Table1[[#This Row],[Total Transactions]],S415)</f>
        <v>0</v>
      </c>
      <c r="T416" s="115">
        <f>IF(Q416=3,T415+Table1[[#This Row],[Total Transactions]],T415)</f>
        <v>0</v>
      </c>
      <c r="U416" s="56"/>
      <c r="V416" s="56">
        <f>Table1[[#This Row],[Total Transactions]]</f>
        <v>0</v>
      </c>
      <c r="W416" s="56"/>
      <c r="X416" s="55">
        <f>Table1[[#This Row],[Total Transactions]]-Table1[[#This Row],[Amount1]]</f>
        <v>0</v>
      </c>
    </row>
    <row r="417" spans="1:24" x14ac:dyDescent="0.2">
      <c r="A417" s="98"/>
      <c r="B417" s="99"/>
      <c r="C417" s="103"/>
      <c r="D417" s="44"/>
      <c r="E417" s="77"/>
      <c r="F417" s="77"/>
      <c r="G417" s="77"/>
      <c r="H417" s="77"/>
      <c r="I417" s="196">
        <f>SUM(Table1[[#This Row],[Donations, Funding etc]:[Sale of Assets]])</f>
        <v>0</v>
      </c>
      <c r="J417" s="200"/>
      <c r="K417" s="200"/>
      <c r="L417" s="200"/>
      <c r="M417" s="200"/>
      <c r="N417" s="200"/>
      <c r="O417" s="112">
        <f>SUM(Table1[[#This Row],[Fundraising-Related]:[Purchase of Assets]])</f>
        <v>0</v>
      </c>
      <c r="P417" s="123">
        <f>Table1[[#This Row],[Total Income]]-Table1[[#This Row],[Total Expenditure]]</f>
        <v>0</v>
      </c>
      <c r="Q417" s="131"/>
      <c r="R417" s="115">
        <f>IF(Q417=1,R416+Table1[[#This Row],[Total Transactions]],R416)</f>
        <v>0</v>
      </c>
      <c r="S417" s="115">
        <f>IF(Q417=2,S416+Table1[[#This Row],[Total Transactions]],S416)</f>
        <v>0</v>
      </c>
      <c r="T417" s="115">
        <f>IF(Q417=3,T416+Table1[[#This Row],[Total Transactions]],T416)</f>
        <v>0</v>
      </c>
      <c r="U417" s="56"/>
      <c r="V417" s="56">
        <f>Table1[[#This Row],[Total Transactions]]</f>
        <v>0</v>
      </c>
      <c r="W417" s="56"/>
      <c r="X417" s="55">
        <f>Table1[[#This Row],[Total Transactions]]-Table1[[#This Row],[Amount1]]</f>
        <v>0</v>
      </c>
    </row>
    <row r="418" spans="1:24" x14ac:dyDescent="0.2">
      <c r="A418" s="98"/>
      <c r="B418" s="99"/>
      <c r="C418" s="103"/>
      <c r="D418" s="44"/>
      <c r="E418" s="77"/>
      <c r="F418" s="77"/>
      <c r="G418" s="77"/>
      <c r="H418" s="77"/>
      <c r="I418" s="196">
        <f>SUM(Table1[[#This Row],[Donations, Funding etc]:[Sale of Assets]])</f>
        <v>0</v>
      </c>
      <c r="J418" s="200"/>
      <c r="K418" s="200"/>
      <c r="L418" s="200"/>
      <c r="M418" s="200"/>
      <c r="N418" s="200"/>
      <c r="O418" s="112">
        <f>SUM(Table1[[#This Row],[Fundraising-Related]:[Purchase of Assets]])</f>
        <v>0</v>
      </c>
      <c r="P418" s="123">
        <f>Table1[[#This Row],[Total Income]]-Table1[[#This Row],[Total Expenditure]]</f>
        <v>0</v>
      </c>
      <c r="Q418" s="131"/>
      <c r="R418" s="115">
        <f>IF(Q418=1,R417+Table1[[#This Row],[Total Transactions]],R417)</f>
        <v>0</v>
      </c>
      <c r="S418" s="115">
        <f>IF(Q418=2,S417+Table1[[#This Row],[Total Transactions]],S417)</f>
        <v>0</v>
      </c>
      <c r="T418" s="115">
        <f>IF(Q418=3,T417+Table1[[#This Row],[Total Transactions]],T417)</f>
        <v>0</v>
      </c>
      <c r="U418" s="56"/>
      <c r="V418" s="56">
        <f>Table1[[#This Row],[Total Transactions]]</f>
        <v>0</v>
      </c>
      <c r="W418" s="56"/>
      <c r="X418" s="55">
        <f>Table1[[#This Row],[Total Transactions]]-Table1[[#This Row],[Amount1]]</f>
        <v>0</v>
      </c>
    </row>
    <row r="419" spans="1:24" x14ac:dyDescent="0.2">
      <c r="A419" s="98"/>
      <c r="B419" s="99"/>
      <c r="C419" s="103"/>
      <c r="D419" s="44"/>
      <c r="E419" s="77"/>
      <c r="F419" s="77"/>
      <c r="G419" s="77"/>
      <c r="H419" s="77"/>
      <c r="I419" s="196">
        <f>SUM(Table1[[#This Row],[Donations, Funding etc]:[Sale of Assets]])</f>
        <v>0</v>
      </c>
      <c r="J419" s="200"/>
      <c r="K419" s="200"/>
      <c r="L419" s="200"/>
      <c r="M419" s="200"/>
      <c r="N419" s="200"/>
      <c r="O419" s="112">
        <f>SUM(Table1[[#This Row],[Fundraising-Related]:[Purchase of Assets]])</f>
        <v>0</v>
      </c>
      <c r="P419" s="123">
        <f>Table1[[#This Row],[Total Income]]-Table1[[#This Row],[Total Expenditure]]</f>
        <v>0</v>
      </c>
      <c r="Q419" s="131"/>
      <c r="R419" s="115">
        <f>IF(Q419=1,R418+Table1[[#This Row],[Total Transactions]],R418)</f>
        <v>0</v>
      </c>
      <c r="S419" s="115">
        <f>IF(Q419=2,S418+Table1[[#This Row],[Total Transactions]],S418)</f>
        <v>0</v>
      </c>
      <c r="T419" s="115">
        <f>IF(Q419=3,T418+Table1[[#This Row],[Total Transactions]],T418)</f>
        <v>0</v>
      </c>
      <c r="U419" s="56"/>
      <c r="V419" s="56">
        <f>Table1[[#This Row],[Total Transactions]]</f>
        <v>0</v>
      </c>
      <c r="W419" s="56"/>
      <c r="X419" s="55">
        <f>Table1[[#This Row],[Total Transactions]]-Table1[[#This Row],[Amount1]]</f>
        <v>0</v>
      </c>
    </row>
    <row r="420" spans="1:24" x14ac:dyDescent="0.2">
      <c r="A420" s="98"/>
      <c r="B420" s="99"/>
      <c r="C420" s="103"/>
      <c r="D420" s="44"/>
      <c r="E420" s="77"/>
      <c r="F420" s="77"/>
      <c r="G420" s="77"/>
      <c r="H420" s="77"/>
      <c r="I420" s="196">
        <f>SUM(Table1[[#This Row],[Donations, Funding etc]:[Sale of Assets]])</f>
        <v>0</v>
      </c>
      <c r="J420" s="200"/>
      <c r="K420" s="200"/>
      <c r="L420" s="200"/>
      <c r="M420" s="200"/>
      <c r="N420" s="200"/>
      <c r="O420" s="112">
        <f>SUM(Table1[[#This Row],[Fundraising-Related]:[Purchase of Assets]])</f>
        <v>0</v>
      </c>
      <c r="P420" s="123">
        <f>Table1[[#This Row],[Total Income]]-Table1[[#This Row],[Total Expenditure]]</f>
        <v>0</v>
      </c>
      <c r="Q420" s="131"/>
      <c r="R420" s="115">
        <f>IF(Q420=1,R419+Table1[[#This Row],[Total Transactions]],R419)</f>
        <v>0</v>
      </c>
      <c r="S420" s="115">
        <f>IF(Q420=2,S419+Table1[[#This Row],[Total Transactions]],S419)</f>
        <v>0</v>
      </c>
      <c r="T420" s="115">
        <f>IF(Q420=3,T419+Table1[[#This Row],[Total Transactions]],T419)</f>
        <v>0</v>
      </c>
      <c r="U420" s="56"/>
      <c r="V420" s="56">
        <f>Table1[[#This Row],[Total Transactions]]</f>
        <v>0</v>
      </c>
      <c r="W420" s="56"/>
      <c r="X420" s="55">
        <f>Table1[[#This Row],[Total Transactions]]-Table1[[#This Row],[Amount1]]</f>
        <v>0</v>
      </c>
    </row>
    <row r="421" spans="1:24" x14ac:dyDescent="0.2">
      <c r="A421" s="98"/>
      <c r="B421" s="99"/>
      <c r="C421" s="103"/>
      <c r="D421" s="44"/>
      <c r="E421" s="77"/>
      <c r="F421" s="77"/>
      <c r="G421" s="77"/>
      <c r="H421" s="77"/>
      <c r="I421" s="196">
        <f>SUM(Table1[[#This Row],[Donations, Funding etc]:[Sale of Assets]])</f>
        <v>0</v>
      </c>
      <c r="J421" s="200"/>
      <c r="K421" s="200"/>
      <c r="L421" s="200"/>
      <c r="M421" s="200"/>
      <c r="N421" s="200"/>
      <c r="O421" s="112">
        <f>SUM(Table1[[#This Row],[Fundraising-Related]:[Purchase of Assets]])</f>
        <v>0</v>
      </c>
      <c r="P421" s="123">
        <f>Table1[[#This Row],[Total Income]]-Table1[[#This Row],[Total Expenditure]]</f>
        <v>0</v>
      </c>
      <c r="Q421" s="131"/>
      <c r="R421" s="115">
        <f>IF(Q421=1,R420+Table1[[#This Row],[Total Transactions]],R420)</f>
        <v>0</v>
      </c>
      <c r="S421" s="115">
        <f>IF(Q421=2,S420+Table1[[#This Row],[Total Transactions]],S420)</f>
        <v>0</v>
      </c>
      <c r="T421" s="115">
        <f>IF(Q421=3,T420+Table1[[#This Row],[Total Transactions]],T420)</f>
        <v>0</v>
      </c>
      <c r="U421" s="56"/>
      <c r="V421" s="56">
        <f>Table1[[#This Row],[Total Transactions]]</f>
        <v>0</v>
      </c>
      <c r="W421" s="56"/>
      <c r="X421" s="55">
        <f>Table1[[#This Row],[Total Transactions]]-Table1[[#This Row],[Amount1]]</f>
        <v>0</v>
      </c>
    </row>
    <row r="422" spans="1:24" x14ac:dyDescent="0.2">
      <c r="A422" s="98"/>
      <c r="B422" s="99"/>
      <c r="C422" s="103"/>
      <c r="D422" s="44"/>
      <c r="E422" s="77"/>
      <c r="F422" s="77"/>
      <c r="G422" s="77"/>
      <c r="H422" s="77"/>
      <c r="I422" s="196">
        <f>SUM(Table1[[#This Row],[Donations, Funding etc]:[Sale of Assets]])</f>
        <v>0</v>
      </c>
      <c r="J422" s="200"/>
      <c r="K422" s="200"/>
      <c r="L422" s="200"/>
      <c r="M422" s="200"/>
      <c r="N422" s="200"/>
      <c r="O422" s="112">
        <f>SUM(Table1[[#This Row],[Fundraising-Related]:[Purchase of Assets]])</f>
        <v>0</v>
      </c>
      <c r="P422" s="123">
        <f>Table1[[#This Row],[Total Income]]-Table1[[#This Row],[Total Expenditure]]</f>
        <v>0</v>
      </c>
      <c r="Q422" s="131"/>
      <c r="R422" s="115">
        <f>IF(Q422=1,R421+Table1[[#This Row],[Total Transactions]],R421)</f>
        <v>0</v>
      </c>
      <c r="S422" s="115">
        <f>IF(Q422=2,S421+Table1[[#This Row],[Total Transactions]],S421)</f>
        <v>0</v>
      </c>
      <c r="T422" s="115">
        <f>IF(Q422=3,T421+Table1[[#This Row],[Total Transactions]],T421)</f>
        <v>0</v>
      </c>
      <c r="U422" s="56"/>
      <c r="V422" s="56">
        <f>Table1[[#This Row],[Total Transactions]]</f>
        <v>0</v>
      </c>
      <c r="W422" s="56"/>
      <c r="X422" s="55">
        <f>Table1[[#This Row],[Total Transactions]]-Table1[[#This Row],[Amount1]]</f>
        <v>0</v>
      </c>
    </row>
    <row r="423" spans="1:24" x14ac:dyDescent="0.2">
      <c r="A423" s="98"/>
      <c r="B423" s="99"/>
      <c r="C423" s="103"/>
      <c r="D423" s="44"/>
      <c r="E423" s="77"/>
      <c r="F423" s="77"/>
      <c r="G423" s="77"/>
      <c r="H423" s="77"/>
      <c r="I423" s="196">
        <f>SUM(Table1[[#This Row],[Donations, Funding etc]:[Sale of Assets]])</f>
        <v>0</v>
      </c>
      <c r="J423" s="200"/>
      <c r="K423" s="200"/>
      <c r="L423" s="200"/>
      <c r="M423" s="200"/>
      <c r="N423" s="200"/>
      <c r="O423" s="112">
        <f>SUM(Table1[[#This Row],[Fundraising-Related]:[Purchase of Assets]])</f>
        <v>0</v>
      </c>
      <c r="P423" s="123">
        <f>Table1[[#This Row],[Total Income]]-Table1[[#This Row],[Total Expenditure]]</f>
        <v>0</v>
      </c>
      <c r="Q423" s="131"/>
      <c r="R423" s="115">
        <f>IF(Q423=1,R422+Table1[[#This Row],[Total Transactions]],R422)</f>
        <v>0</v>
      </c>
      <c r="S423" s="115">
        <f>IF(Q423=2,S422+Table1[[#This Row],[Total Transactions]],S422)</f>
        <v>0</v>
      </c>
      <c r="T423" s="115">
        <f>IF(Q423=3,T422+Table1[[#This Row],[Total Transactions]],T422)</f>
        <v>0</v>
      </c>
      <c r="U423" s="56"/>
      <c r="V423" s="56">
        <f>Table1[[#This Row],[Total Transactions]]</f>
        <v>0</v>
      </c>
      <c r="W423" s="56"/>
      <c r="X423" s="55">
        <f>Table1[[#This Row],[Total Transactions]]-Table1[[#This Row],[Amount1]]</f>
        <v>0</v>
      </c>
    </row>
    <row r="424" spans="1:24" x14ac:dyDescent="0.2">
      <c r="A424" s="98"/>
      <c r="B424" s="99"/>
      <c r="C424" s="103"/>
      <c r="D424" s="44"/>
      <c r="E424" s="77"/>
      <c r="F424" s="77"/>
      <c r="G424" s="77"/>
      <c r="H424" s="77"/>
      <c r="I424" s="196">
        <f>SUM(Table1[[#This Row],[Donations, Funding etc]:[Sale of Assets]])</f>
        <v>0</v>
      </c>
      <c r="J424" s="200"/>
      <c r="K424" s="200"/>
      <c r="L424" s="200"/>
      <c r="M424" s="200"/>
      <c r="N424" s="200"/>
      <c r="O424" s="112">
        <f>SUM(Table1[[#This Row],[Fundraising-Related]:[Purchase of Assets]])</f>
        <v>0</v>
      </c>
      <c r="P424" s="123">
        <f>Table1[[#This Row],[Total Income]]-Table1[[#This Row],[Total Expenditure]]</f>
        <v>0</v>
      </c>
      <c r="Q424" s="131"/>
      <c r="R424" s="115">
        <f>IF(Q424=1,R423+Table1[[#This Row],[Total Transactions]],R423)</f>
        <v>0</v>
      </c>
      <c r="S424" s="115">
        <f>IF(Q424=2,S423+Table1[[#This Row],[Total Transactions]],S423)</f>
        <v>0</v>
      </c>
      <c r="T424" s="115">
        <f>IF(Q424=3,T423+Table1[[#This Row],[Total Transactions]],T423)</f>
        <v>0</v>
      </c>
      <c r="U424" s="56"/>
      <c r="V424" s="56">
        <f>Table1[[#This Row],[Total Transactions]]</f>
        <v>0</v>
      </c>
      <c r="W424" s="56"/>
      <c r="X424" s="55">
        <f>Table1[[#This Row],[Total Transactions]]-Table1[[#This Row],[Amount1]]</f>
        <v>0</v>
      </c>
    </row>
    <row r="425" spans="1:24" x14ac:dyDescent="0.2">
      <c r="A425" s="98"/>
      <c r="B425" s="99"/>
      <c r="C425" s="103"/>
      <c r="D425" s="44"/>
      <c r="E425" s="77"/>
      <c r="F425" s="77"/>
      <c r="G425" s="77"/>
      <c r="H425" s="77"/>
      <c r="I425" s="196">
        <f>SUM(Table1[[#This Row],[Donations, Funding etc]:[Sale of Assets]])</f>
        <v>0</v>
      </c>
      <c r="J425" s="200"/>
      <c r="K425" s="200"/>
      <c r="L425" s="200"/>
      <c r="M425" s="200"/>
      <c r="N425" s="200"/>
      <c r="O425" s="112">
        <f>SUM(Table1[[#This Row],[Fundraising-Related]:[Purchase of Assets]])</f>
        <v>0</v>
      </c>
      <c r="P425" s="123">
        <f>Table1[[#This Row],[Total Income]]-Table1[[#This Row],[Total Expenditure]]</f>
        <v>0</v>
      </c>
      <c r="Q425" s="131"/>
      <c r="R425" s="115">
        <f>IF(Q425=1,R424+Table1[[#This Row],[Total Transactions]],R424)</f>
        <v>0</v>
      </c>
      <c r="S425" s="115">
        <f>IF(Q425=2,S424+Table1[[#This Row],[Total Transactions]],S424)</f>
        <v>0</v>
      </c>
      <c r="T425" s="115">
        <f>IF(Q425=3,T424+Table1[[#This Row],[Total Transactions]],T424)</f>
        <v>0</v>
      </c>
      <c r="U425" s="56"/>
      <c r="V425" s="56">
        <f>Table1[[#This Row],[Total Transactions]]</f>
        <v>0</v>
      </c>
      <c r="W425" s="56"/>
      <c r="X425" s="55">
        <f>Table1[[#This Row],[Total Transactions]]-Table1[[#This Row],[Amount1]]</f>
        <v>0</v>
      </c>
    </row>
    <row r="426" spans="1:24" x14ac:dyDescent="0.2">
      <c r="A426" s="98"/>
      <c r="B426" s="99"/>
      <c r="C426" s="103"/>
      <c r="D426" s="44"/>
      <c r="E426" s="77"/>
      <c r="F426" s="77"/>
      <c r="G426" s="77"/>
      <c r="H426" s="77"/>
      <c r="I426" s="196">
        <f>SUM(Table1[[#This Row],[Donations, Funding etc]:[Sale of Assets]])</f>
        <v>0</v>
      </c>
      <c r="J426" s="200"/>
      <c r="K426" s="200"/>
      <c r="L426" s="200"/>
      <c r="M426" s="200"/>
      <c r="N426" s="200"/>
      <c r="O426" s="112">
        <f>SUM(Table1[[#This Row],[Fundraising-Related]:[Purchase of Assets]])</f>
        <v>0</v>
      </c>
      <c r="P426" s="123">
        <f>Table1[[#This Row],[Total Income]]-Table1[[#This Row],[Total Expenditure]]</f>
        <v>0</v>
      </c>
      <c r="Q426" s="131"/>
      <c r="R426" s="115">
        <f>IF(Q426=1,R425+Table1[[#This Row],[Total Transactions]],R425)</f>
        <v>0</v>
      </c>
      <c r="S426" s="115">
        <f>IF(Q426=2,S425+Table1[[#This Row],[Total Transactions]],S425)</f>
        <v>0</v>
      </c>
      <c r="T426" s="115">
        <f>IF(Q426=3,T425+Table1[[#This Row],[Total Transactions]],T425)</f>
        <v>0</v>
      </c>
      <c r="U426" s="56"/>
      <c r="V426" s="56">
        <f>Table1[[#This Row],[Total Transactions]]</f>
        <v>0</v>
      </c>
      <c r="W426" s="56"/>
      <c r="X426" s="55">
        <f>Table1[[#This Row],[Total Transactions]]-Table1[[#This Row],[Amount1]]</f>
        <v>0</v>
      </c>
    </row>
    <row r="427" spans="1:24" x14ac:dyDescent="0.2">
      <c r="A427" s="98"/>
      <c r="B427" s="99"/>
      <c r="C427" s="103"/>
      <c r="D427" s="44"/>
      <c r="E427" s="77"/>
      <c r="F427" s="77"/>
      <c r="G427" s="77"/>
      <c r="H427" s="77"/>
      <c r="I427" s="196">
        <f>SUM(Table1[[#This Row],[Donations, Funding etc]:[Sale of Assets]])</f>
        <v>0</v>
      </c>
      <c r="J427" s="200"/>
      <c r="K427" s="200"/>
      <c r="L427" s="200"/>
      <c r="M427" s="200"/>
      <c r="N427" s="200"/>
      <c r="O427" s="112">
        <f>SUM(Table1[[#This Row],[Fundraising-Related]:[Purchase of Assets]])</f>
        <v>0</v>
      </c>
      <c r="P427" s="123">
        <f>Table1[[#This Row],[Total Income]]-Table1[[#This Row],[Total Expenditure]]</f>
        <v>0</v>
      </c>
      <c r="Q427" s="131"/>
      <c r="R427" s="115">
        <f>IF(Q427=1,R426+Table1[[#This Row],[Total Transactions]],R426)</f>
        <v>0</v>
      </c>
      <c r="S427" s="115">
        <f>IF(Q427=2,S426+Table1[[#This Row],[Total Transactions]],S426)</f>
        <v>0</v>
      </c>
      <c r="T427" s="115">
        <f>IF(Q427=3,T426+Table1[[#This Row],[Total Transactions]],T426)</f>
        <v>0</v>
      </c>
      <c r="U427" s="56"/>
      <c r="V427" s="56">
        <f>Table1[[#This Row],[Total Transactions]]</f>
        <v>0</v>
      </c>
      <c r="W427" s="56"/>
      <c r="X427" s="55">
        <f>Table1[[#This Row],[Total Transactions]]-Table1[[#This Row],[Amount1]]</f>
        <v>0</v>
      </c>
    </row>
    <row r="428" spans="1:24" x14ac:dyDescent="0.2">
      <c r="A428" s="98"/>
      <c r="B428" s="99"/>
      <c r="C428" s="103"/>
      <c r="D428" s="44"/>
      <c r="E428" s="77"/>
      <c r="F428" s="77"/>
      <c r="G428" s="77"/>
      <c r="H428" s="77"/>
      <c r="I428" s="196">
        <f>SUM(Table1[[#This Row],[Donations, Funding etc]:[Sale of Assets]])</f>
        <v>0</v>
      </c>
      <c r="J428" s="200"/>
      <c r="K428" s="200"/>
      <c r="L428" s="200"/>
      <c r="M428" s="200"/>
      <c r="N428" s="200"/>
      <c r="O428" s="112">
        <f>SUM(Table1[[#This Row],[Fundraising-Related]:[Purchase of Assets]])</f>
        <v>0</v>
      </c>
      <c r="P428" s="123">
        <f>Table1[[#This Row],[Total Income]]-Table1[[#This Row],[Total Expenditure]]</f>
        <v>0</v>
      </c>
      <c r="Q428" s="131"/>
      <c r="R428" s="115">
        <f>IF(Q428=1,R427+Table1[[#This Row],[Total Transactions]],R427)</f>
        <v>0</v>
      </c>
      <c r="S428" s="115">
        <f>IF(Q428=2,S427+Table1[[#This Row],[Total Transactions]],S427)</f>
        <v>0</v>
      </c>
      <c r="T428" s="115">
        <f>IF(Q428=3,T427+Table1[[#This Row],[Total Transactions]],T427)</f>
        <v>0</v>
      </c>
      <c r="U428" s="56"/>
      <c r="V428" s="56">
        <f>Table1[[#This Row],[Total Transactions]]</f>
        <v>0</v>
      </c>
      <c r="W428" s="56"/>
      <c r="X428" s="55">
        <f>Table1[[#This Row],[Total Transactions]]-Table1[[#This Row],[Amount1]]</f>
        <v>0</v>
      </c>
    </row>
    <row r="429" spans="1:24" x14ac:dyDescent="0.2">
      <c r="A429" s="98"/>
      <c r="B429" s="99"/>
      <c r="C429" s="103"/>
      <c r="D429" s="44"/>
      <c r="E429" s="77"/>
      <c r="F429" s="77"/>
      <c r="G429" s="77"/>
      <c r="H429" s="77"/>
      <c r="I429" s="196">
        <f>SUM(Table1[[#This Row],[Donations, Funding etc]:[Sale of Assets]])</f>
        <v>0</v>
      </c>
      <c r="J429" s="200"/>
      <c r="K429" s="200"/>
      <c r="L429" s="200"/>
      <c r="M429" s="200"/>
      <c r="N429" s="200"/>
      <c r="O429" s="112">
        <f>SUM(Table1[[#This Row],[Fundraising-Related]:[Purchase of Assets]])</f>
        <v>0</v>
      </c>
      <c r="P429" s="123">
        <f>Table1[[#This Row],[Total Income]]-Table1[[#This Row],[Total Expenditure]]</f>
        <v>0</v>
      </c>
      <c r="Q429" s="131"/>
      <c r="R429" s="115">
        <f>IF(Q429=1,R428+Table1[[#This Row],[Total Transactions]],R428)</f>
        <v>0</v>
      </c>
      <c r="S429" s="115">
        <f>IF(Q429=2,S428+Table1[[#This Row],[Total Transactions]],S428)</f>
        <v>0</v>
      </c>
      <c r="T429" s="115">
        <f>IF(Q429=3,T428+Table1[[#This Row],[Total Transactions]],T428)</f>
        <v>0</v>
      </c>
      <c r="U429" s="56"/>
      <c r="V429" s="56">
        <f>Table1[[#This Row],[Total Transactions]]</f>
        <v>0</v>
      </c>
      <c r="W429" s="56"/>
      <c r="X429" s="55">
        <f>Table1[[#This Row],[Total Transactions]]-Table1[[#This Row],[Amount1]]</f>
        <v>0</v>
      </c>
    </row>
    <row r="430" spans="1:24" x14ac:dyDescent="0.2">
      <c r="A430" s="98"/>
      <c r="B430" s="99"/>
      <c r="C430" s="103"/>
      <c r="D430" s="44"/>
      <c r="E430" s="77"/>
      <c r="F430" s="77"/>
      <c r="G430" s="77"/>
      <c r="H430" s="77"/>
      <c r="I430" s="196">
        <f>SUM(Table1[[#This Row],[Donations, Funding etc]:[Sale of Assets]])</f>
        <v>0</v>
      </c>
      <c r="J430" s="200"/>
      <c r="K430" s="200"/>
      <c r="L430" s="200"/>
      <c r="M430" s="200"/>
      <c r="N430" s="200"/>
      <c r="O430" s="112">
        <f>SUM(Table1[[#This Row],[Fundraising-Related]:[Purchase of Assets]])</f>
        <v>0</v>
      </c>
      <c r="P430" s="123">
        <f>Table1[[#This Row],[Total Income]]-Table1[[#This Row],[Total Expenditure]]</f>
        <v>0</v>
      </c>
      <c r="Q430" s="131"/>
      <c r="R430" s="115">
        <f>IF(Q430=1,R429+Table1[[#This Row],[Total Transactions]],R429)</f>
        <v>0</v>
      </c>
      <c r="S430" s="115">
        <f>IF(Q430=2,S429+Table1[[#This Row],[Total Transactions]],S429)</f>
        <v>0</v>
      </c>
      <c r="T430" s="115">
        <f>IF(Q430=3,T429+Table1[[#This Row],[Total Transactions]],T429)</f>
        <v>0</v>
      </c>
      <c r="U430" s="56"/>
      <c r="V430" s="56">
        <f>Table1[[#This Row],[Total Transactions]]</f>
        <v>0</v>
      </c>
      <c r="W430" s="56"/>
      <c r="X430" s="55">
        <f>Table1[[#This Row],[Total Transactions]]-Table1[[#This Row],[Amount1]]</f>
        <v>0</v>
      </c>
    </row>
    <row r="431" spans="1:24" x14ac:dyDescent="0.2">
      <c r="A431" s="98"/>
      <c r="B431" s="99"/>
      <c r="C431" s="103"/>
      <c r="D431" s="44"/>
      <c r="E431" s="77"/>
      <c r="F431" s="77"/>
      <c r="G431" s="77"/>
      <c r="H431" s="77"/>
      <c r="I431" s="196">
        <f>SUM(Table1[[#This Row],[Donations, Funding etc]:[Sale of Assets]])</f>
        <v>0</v>
      </c>
      <c r="J431" s="200"/>
      <c r="K431" s="200"/>
      <c r="L431" s="200"/>
      <c r="M431" s="200"/>
      <c r="N431" s="200"/>
      <c r="O431" s="112">
        <f>SUM(Table1[[#This Row],[Fundraising-Related]:[Purchase of Assets]])</f>
        <v>0</v>
      </c>
      <c r="P431" s="123">
        <f>Table1[[#This Row],[Total Income]]-Table1[[#This Row],[Total Expenditure]]</f>
        <v>0</v>
      </c>
      <c r="Q431" s="131"/>
      <c r="R431" s="115">
        <f>IF(Q431=1,R430+Table1[[#This Row],[Total Transactions]],R430)</f>
        <v>0</v>
      </c>
      <c r="S431" s="115">
        <f>IF(Q431=2,S430+Table1[[#This Row],[Total Transactions]],S430)</f>
        <v>0</v>
      </c>
      <c r="T431" s="115">
        <f>IF(Q431=3,T430+Table1[[#This Row],[Total Transactions]],T430)</f>
        <v>0</v>
      </c>
      <c r="U431" s="56"/>
      <c r="V431" s="56">
        <f>Table1[[#This Row],[Total Transactions]]</f>
        <v>0</v>
      </c>
      <c r="W431" s="56"/>
      <c r="X431" s="55">
        <f>Table1[[#This Row],[Total Transactions]]-Table1[[#This Row],[Amount1]]</f>
        <v>0</v>
      </c>
    </row>
    <row r="432" spans="1:24" x14ac:dyDescent="0.2">
      <c r="A432" s="98"/>
      <c r="B432" s="99"/>
      <c r="C432" s="103"/>
      <c r="D432" s="44"/>
      <c r="E432" s="77"/>
      <c r="F432" s="77"/>
      <c r="G432" s="77"/>
      <c r="H432" s="77"/>
      <c r="I432" s="196">
        <f>SUM(Table1[[#This Row],[Donations, Funding etc]:[Sale of Assets]])</f>
        <v>0</v>
      </c>
      <c r="J432" s="200"/>
      <c r="K432" s="200"/>
      <c r="L432" s="200"/>
      <c r="M432" s="200"/>
      <c r="N432" s="200"/>
      <c r="O432" s="112">
        <f>SUM(Table1[[#This Row],[Fundraising-Related]:[Purchase of Assets]])</f>
        <v>0</v>
      </c>
      <c r="P432" s="123">
        <f>Table1[[#This Row],[Total Income]]-Table1[[#This Row],[Total Expenditure]]</f>
        <v>0</v>
      </c>
      <c r="Q432" s="131"/>
      <c r="R432" s="115">
        <f>IF(Q432=1,R431+Table1[[#This Row],[Total Transactions]],R431)</f>
        <v>0</v>
      </c>
      <c r="S432" s="115">
        <f>IF(Q432=2,S431+Table1[[#This Row],[Total Transactions]],S431)</f>
        <v>0</v>
      </c>
      <c r="T432" s="115">
        <f>IF(Q432=3,T431+Table1[[#This Row],[Total Transactions]],T431)</f>
        <v>0</v>
      </c>
      <c r="U432" s="56"/>
      <c r="V432" s="56">
        <f>Table1[[#This Row],[Total Transactions]]</f>
        <v>0</v>
      </c>
      <c r="W432" s="56"/>
      <c r="X432" s="55">
        <f>Table1[[#This Row],[Total Transactions]]-Table1[[#This Row],[Amount1]]</f>
        <v>0</v>
      </c>
    </row>
    <row r="433" spans="1:24" x14ac:dyDescent="0.2">
      <c r="A433" s="98"/>
      <c r="B433" s="99"/>
      <c r="C433" s="103"/>
      <c r="D433" s="44"/>
      <c r="E433" s="77"/>
      <c r="F433" s="77"/>
      <c r="G433" s="77"/>
      <c r="H433" s="77"/>
      <c r="I433" s="196">
        <f>SUM(Table1[[#This Row],[Donations, Funding etc]:[Sale of Assets]])</f>
        <v>0</v>
      </c>
      <c r="J433" s="200"/>
      <c r="K433" s="200"/>
      <c r="L433" s="200"/>
      <c r="M433" s="200"/>
      <c r="N433" s="200"/>
      <c r="O433" s="112">
        <f>SUM(Table1[[#This Row],[Fundraising-Related]:[Purchase of Assets]])</f>
        <v>0</v>
      </c>
      <c r="P433" s="123">
        <f>Table1[[#This Row],[Total Income]]-Table1[[#This Row],[Total Expenditure]]</f>
        <v>0</v>
      </c>
      <c r="Q433" s="131"/>
      <c r="R433" s="115">
        <f>IF(Q433=1,R432+Table1[[#This Row],[Total Transactions]],R432)</f>
        <v>0</v>
      </c>
      <c r="S433" s="115">
        <f>IF(Q433=2,S432+Table1[[#This Row],[Total Transactions]],S432)</f>
        <v>0</v>
      </c>
      <c r="T433" s="115">
        <f>IF(Q433=3,T432+Table1[[#This Row],[Total Transactions]],T432)</f>
        <v>0</v>
      </c>
      <c r="U433" s="56"/>
      <c r="V433" s="56">
        <f>Table1[[#This Row],[Total Transactions]]</f>
        <v>0</v>
      </c>
      <c r="W433" s="56"/>
      <c r="X433" s="55">
        <f>Table1[[#This Row],[Total Transactions]]-Table1[[#This Row],[Amount1]]</f>
        <v>0</v>
      </c>
    </row>
    <row r="434" spans="1:24" x14ac:dyDescent="0.2">
      <c r="A434" s="98"/>
      <c r="B434" s="99"/>
      <c r="C434" s="103"/>
      <c r="D434" s="44"/>
      <c r="E434" s="77"/>
      <c r="F434" s="77"/>
      <c r="G434" s="77"/>
      <c r="H434" s="77"/>
      <c r="I434" s="196">
        <f>SUM(Table1[[#This Row],[Donations, Funding etc]:[Sale of Assets]])</f>
        <v>0</v>
      </c>
      <c r="J434" s="200"/>
      <c r="K434" s="200"/>
      <c r="L434" s="200"/>
      <c r="M434" s="200"/>
      <c r="N434" s="200"/>
      <c r="O434" s="112">
        <f>SUM(Table1[[#This Row],[Fundraising-Related]:[Purchase of Assets]])</f>
        <v>0</v>
      </c>
      <c r="P434" s="123">
        <f>Table1[[#This Row],[Total Income]]-Table1[[#This Row],[Total Expenditure]]</f>
        <v>0</v>
      </c>
      <c r="Q434" s="131"/>
      <c r="R434" s="115">
        <f>IF(Q434=1,R433+Table1[[#This Row],[Total Transactions]],R433)</f>
        <v>0</v>
      </c>
      <c r="S434" s="115">
        <f>IF(Q434=2,S433+Table1[[#This Row],[Total Transactions]],S433)</f>
        <v>0</v>
      </c>
      <c r="T434" s="115">
        <f>IF(Q434=3,T433+Table1[[#This Row],[Total Transactions]],T433)</f>
        <v>0</v>
      </c>
      <c r="U434" s="56"/>
      <c r="V434" s="56">
        <f>Table1[[#This Row],[Total Transactions]]</f>
        <v>0</v>
      </c>
      <c r="W434" s="56"/>
      <c r="X434" s="55">
        <f>Table1[[#This Row],[Total Transactions]]-Table1[[#This Row],[Amount1]]</f>
        <v>0</v>
      </c>
    </row>
    <row r="435" spans="1:24" x14ac:dyDescent="0.2">
      <c r="A435" s="98"/>
      <c r="B435" s="99"/>
      <c r="C435" s="103"/>
      <c r="D435" s="44"/>
      <c r="E435" s="77"/>
      <c r="F435" s="77"/>
      <c r="G435" s="77"/>
      <c r="H435" s="77"/>
      <c r="I435" s="196">
        <f>SUM(Table1[[#This Row],[Donations, Funding etc]:[Sale of Assets]])</f>
        <v>0</v>
      </c>
      <c r="J435" s="200"/>
      <c r="K435" s="200"/>
      <c r="L435" s="200"/>
      <c r="M435" s="200"/>
      <c r="N435" s="200"/>
      <c r="O435" s="112">
        <f>SUM(Table1[[#This Row],[Fundraising-Related]:[Purchase of Assets]])</f>
        <v>0</v>
      </c>
      <c r="P435" s="123">
        <f>Table1[[#This Row],[Total Income]]-Table1[[#This Row],[Total Expenditure]]</f>
        <v>0</v>
      </c>
      <c r="Q435" s="131"/>
      <c r="R435" s="115">
        <f>IF(Q435=1,R434+Table1[[#This Row],[Total Transactions]],R434)</f>
        <v>0</v>
      </c>
      <c r="S435" s="115">
        <f>IF(Q435=2,S434+Table1[[#This Row],[Total Transactions]],S434)</f>
        <v>0</v>
      </c>
      <c r="T435" s="115">
        <f>IF(Q435=3,T434+Table1[[#This Row],[Total Transactions]],T434)</f>
        <v>0</v>
      </c>
      <c r="U435" s="56"/>
      <c r="V435" s="56">
        <f>Table1[[#This Row],[Total Transactions]]</f>
        <v>0</v>
      </c>
      <c r="W435" s="56"/>
      <c r="X435" s="55">
        <f>Table1[[#This Row],[Total Transactions]]-Table1[[#This Row],[Amount1]]</f>
        <v>0</v>
      </c>
    </row>
    <row r="436" spans="1:24" x14ac:dyDescent="0.2">
      <c r="A436" s="98"/>
      <c r="B436" s="99"/>
      <c r="C436" s="103"/>
      <c r="D436" s="44"/>
      <c r="E436" s="77"/>
      <c r="F436" s="77"/>
      <c r="G436" s="77"/>
      <c r="H436" s="77"/>
      <c r="I436" s="196">
        <f>SUM(Table1[[#This Row],[Donations, Funding etc]:[Sale of Assets]])</f>
        <v>0</v>
      </c>
      <c r="J436" s="200"/>
      <c r="K436" s="200"/>
      <c r="L436" s="200"/>
      <c r="M436" s="200"/>
      <c r="N436" s="200"/>
      <c r="O436" s="112">
        <f>SUM(Table1[[#This Row],[Fundraising-Related]:[Purchase of Assets]])</f>
        <v>0</v>
      </c>
      <c r="P436" s="123">
        <f>Table1[[#This Row],[Total Income]]-Table1[[#This Row],[Total Expenditure]]</f>
        <v>0</v>
      </c>
      <c r="Q436" s="131"/>
      <c r="R436" s="115">
        <f>IF(Q436=1,R435+Table1[[#This Row],[Total Transactions]],R435)</f>
        <v>0</v>
      </c>
      <c r="S436" s="115">
        <f>IF(Q436=2,S435+Table1[[#This Row],[Total Transactions]],S435)</f>
        <v>0</v>
      </c>
      <c r="T436" s="115">
        <f>IF(Q436=3,T435+Table1[[#This Row],[Total Transactions]],T435)</f>
        <v>0</v>
      </c>
      <c r="U436" s="56"/>
      <c r="V436" s="56">
        <f>Table1[[#This Row],[Total Transactions]]</f>
        <v>0</v>
      </c>
      <c r="W436" s="56"/>
      <c r="X436" s="55">
        <f>Table1[[#This Row],[Total Transactions]]-Table1[[#This Row],[Amount1]]</f>
        <v>0</v>
      </c>
    </row>
    <row r="437" spans="1:24" x14ac:dyDescent="0.2">
      <c r="A437" s="98"/>
      <c r="B437" s="99"/>
      <c r="C437" s="103"/>
      <c r="D437" s="44"/>
      <c r="E437" s="77"/>
      <c r="F437" s="77"/>
      <c r="G437" s="77"/>
      <c r="H437" s="77"/>
      <c r="I437" s="196">
        <f>SUM(Table1[[#This Row],[Donations, Funding etc]:[Sale of Assets]])</f>
        <v>0</v>
      </c>
      <c r="J437" s="200"/>
      <c r="K437" s="200"/>
      <c r="L437" s="200"/>
      <c r="M437" s="200"/>
      <c r="N437" s="200"/>
      <c r="O437" s="112">
        <f>SUM(Table1[[#This Row],[Fundraising-Related]:[Purchase of Assets]])</f>
        <v>0</v>
      </c>
      <c r="P437" s="123">
        <f>Table1[[#This Row],[Total Income]]-Table1[[#This Row],[Total Expenditure]]</f>
        <v>0</v>
      </c>
      <c r="Q437" s="131"/>
      <c r="R437" s="115">
        <f>IF(Q437=1,R436+Table1[[#This Row],[Total Transactions]],R436)</f>
        <v>0</v>
      </c>
      <c r="S437" s="115">
        <f>IF(Q437=2,S436+Table1[[#This Row],[Total Transactions]],S436)</f>
        <v>0</v>
      </c>
      <c r="T437" s="115">
        <f>IF(Q437=3,T436+Table1[[#This Row],[Total Transactions]],T436)</f>
        <v>0</v>
      </c>
      <c r="U437" s="56"/>
      <c r="V437" s="56">
        <f>Table1[[#This Row],[Total Transactions]]</f>
        <v>0</v>
      </c>
      <c r="W437" s="56"/>
      <c r="X437" s="55">
        <f>Table1[[#This Row],[Total Transactions]]-Table1[[#This Row],[Amount1]]</f>
        <v>0</v>
      </c>
    </row>
    <row r="438" spans="1:24" x14ac:dyDescent="0.2">
      <c r="A438" s="98"/>
      <c r="B438" s="99"/>
      <c r="C438" s="103"/>
      <c r="D438" s="44"/>
      <c r="E438" s="77"/>
      <c r="F438" s="77"/>
      <c r="G438" s="77"/>
      <c r="H438" s="77"/>
      <c r="I438" s="196">
        <f>SUM(Table1[[#This Row],[Donations, Funding etc]:[Sale of Assets]])</f>
        <v>0</v>
      </c>
      <c r="J438" s="200"/>
      <c r="K438" s="200"/>
      <c r="L438" s="200"/>
      <c r="M438" s="200"/>
      <c r="N438" s="200"/>
      <c r="O438" s="112">
        <f>SUM(Table1[[#This Row],[Fundraising-Related]:[Purchase of Assets]])</f>
        <v>0</v>
      </c>
      <c r="P438" s="123">
        <f>Table1[[#This Row],[Total Income]]-Table1[[#This Row],[Total Expenditure]]</f>
        <v>0</v>
      </c>
      <c r="Q438" s="131"/>
      <c r="R438" s="115">
        <f>IF(Q438=1,R437+Table1[[#This Row],[Total Transactions]],R437)</f>
        <v>0</v>
      </c>
      <c r="S438" s="115">
        <f>IF(Q438=2,S437+Table1[[#This Row],[Total Transactions]],S437)</f>
        <v>0</v>
      </c>
      <c r="T438" s="115">
        <f>IF(Q438=3,T437+Table1[[#This Row],[Total Transactions]],T437)</f>
        <v>0</v>
      </c>
      <c r="U438" s="56"/>
      <c r="V438" s="56">
        <f>Table1[[#This Row],[Total Transactions]]</f>
        <v>0</v>
      </c>
      <c r="W438" s="56"/>
      <c r="X438" s="55">
        <f>Table1[[#This Row],[Total Transactions]]-Table1[[#This Row],[Amount1]]</f>
        <v>0</v>
      </c>
    </row>
    <row r="439" spans="1:24" x14ac:dyDescent="0.2">
      <c r="A439" s="98"/>
      <c r="B439" s="99"/>
      <c r="C439" s="103"/>
      <c r="D439" s="44"/>
      <c r="E439" s="77"/>
      <c r="F439" s="77"/>
      <c r="G439" s="77"/>
      <c r="H439" s="77"/>
      <c r="I439" s="196">
        <f>SUM(Table1[[#This Row],[Donations, Funding etc]:[Sale of Assets]])</f>
        <v>0</v>
      </c>
      <c r="J439" s="200"/>
      <c r="K439" s="200"/>
      <c r="L439" s="200"/>
      <c r="M439" s="200"/>
      <c r="N439" s="200"/>
      <c r="O439" s="112">
        <f>SUM(Table1[[#This Row],[Fundraising-Related]:[Purchase of Assets]])</f>
        <v>0</v>
      </c>
      <c r="P439" s="123">
        <f>Table1[[#This Row],[Total Income]]-Table1[[#This Row],[Total Expenditure]]</f>
        <v>0</v>
      </c>
      <c r="Q439" s="131"/>
      <c r="R439" s="115">
        <f>IF(Q439=1,R438+Table1[[#This Row],[Total Transactions]],R438)</f>
        <v>0</v>
      </c>
      <c r="S439" s="115">
        <f>IF(Q439=2,S438+Table1[[#This Row],[Total Transactions]],S438)</f>
        <v>0</v>
      </c>
      <c r="T439" s="115">
        <f>IF(Q439=3,T438+Table1[[#This Row],[Total Transactions]],T438)</f>
        <v>0</v>
      </c>
      <c r="U439" s="56"/>
      <c r="V439" s="56">
        <f>Table1[[#This Row],[Total Transactions]]</f>
        <v>0</v>
      </c>
      <c r="W439" s="56"/>
      <c r="X439" s="55">
        <f>Table1[[#This Row],[Total Transactions]]-Table1[[#This Row],[Amount1]]</f>
        <v>0</v>
      </c>
    </row>
    <row r="440" spans="1:24" x14ac:dyDescent="0.2">
      <c r="A440" s="98"/>
      <c r="B440" s="99"/>
      <c r="C440" s="103"/>
      <c r="D440" s="44"/>
      <c r="E440" s="77"/>
      <c r="F440" s="77"/>
      <c r="G440" s="77"/>
      <c r="H440" s="77"/>
      <c r="I440" s="196">
        <f>SUM(Table1[[#This Row],[Donations, Funding etc]:[Sale of Assets]])</f>
        <v>0</v>
      </c>
      <c r="J440" s="200"/>
      <c r="K440" s="200"/>
      <c r="L440" s="200"/>
      <c r="M440" s="200"/>
      <c r="N440" s="200"/>
      <c r="O440" s="112">
        <f>SUM(Table1[[#This Row],[Fundraising-Related]:[Purchase of Assets]])</f>
        <v>0</v>
      </c>
      <c r="P440" s="123">
        <f>Table1[[#This Row],[Total Income]]-Table1[[#This Row],[Total Expenditure]]</f>
        <v>0</v>
      </c>
      <c r="Q440" s="131"/>
      <c r="R440" s="115">
        <f>IF(Q440=1,R439+Table1[[#This Row],[Total Transactions]],R439)</f>
        <v>0</v>
      </c>
      <c r="S440" s="115">
        <f>IF(Q440=2,S439+Table1[[#This Row],[Total Transactions]],S439)</f>
        <v>0</v>
      </c>
      <c r="T440" s="115">
        <f>IF(Q440=3,T439+Table1[[#This Row],[Total Transactions]],T439)</f>
        <v>0</v>
      </c>
      <c r="U440" s="56"/>
      <c r="V440" s="56">
        <f>Table1[[#This Row],[Total Transactions]]</f>
        <v>0</v>
      </c>
      <c r="W440" s="56"/>
      <c r="X440" s="55">
        <f>Table1[[#This Row],[Total Transactions]]-Table1[[#This Row],[Amount1]]</f>
        <v>0</v>
      </c>
    </row>
    <row r="441" spans="1:24" x14ac:dyDescent="0.2">
      <c r="A441" s="98"/>
      <c r="B441" s="99"/>
      <c r="C441" s="103"/>
      <c r="D441" s="44"/>
      <c r="E441" s="77"/>
      <c r="F441" s="77"/>
      <c r="G441" s="77"/>
      <c r="H441" s="77"/>
      <c r="I441" s="196">
        <f>SUM(Table1[[#This Row],[Donations, Funding etc]:[Sale of Assets]])</f>
        <v>0</v>
      </c>
      <c r="J441" s="200"/>
      <c r="K441" s="200"/>
      <c r="L441" s="200"/>
      <c r="M441" s="200"/>
      <c r="N441" s="200"/>
      <c r="O441" s="112">
        <f>SUM(Table1[[#This Row],[Fundraising-Related]:[Purchase of Assets]])</f>
        <v>0</v>
      </c>
      <c r="P441" s="123">
        <f>Table1[[#This Row],[Total Income]]-Table1[[#This Row],[Total Expenditure]]</f>
        <v>0</v>
      </c>
      <c r="Q441" s="131"/>
      <c r="R441" s="115">
        <f>IF(Q441=1,R440+Table1[[#This Row],[Total Transactions]],R440)</f>
        <v>0</v>
      </c>
      <c r="S441" s="115">
        <f>IF(Q441=2,S440+Table1[[#This Row],[Total Transactions]],S440)</f>
        <v>0</v>
      </c>
      <c r="T441" s="115">
        <f>IF(Q441=3,T440+Table1[[#This Row],[Total Transactions]],T440)</f>
        <v>0</v>
      </c>
      <c r="U441" s="56"/>
      <c r="V441" s="56">
        <f>Table1[[#This Row],[Total Transactions]]</f>
        <v>0</v>
      </c>
      <c r="W441" s="56"/>
      <c r="X441" s="55">
        <f>Table1[[#This Row],[Total Transactions]]-Table1[[#This Row],[Amount1]]</f>
        <v>0</v>
      </c>
    </row>
    <row r="442" spans="1:24" x14ac:dyDescent="0.2">
      <c r="A442" s="98"/>
      <c r="B442" s="99"/>
      <c r="C442" s="103"/>
      <c r="D442" s="44"/>
      <c r="E442" s="77"/>
      <c r="F442" s="77"/>
      <c r="G442" s="77"/>
      <c r="H442" s="77"/>
      <c r="I442" s="196">
        <f>SUM(Table1[[#This Row],[Donations, Funding etc]:[Sale of Assets]])</f>
        <v>0</v>
      </c>
      <c r="J442" s="200"/>
      <c r="K442" s="200"/>
      <c r="L442" s="200"/>
      <c r="M442" s="200"/>
      <c r="N442" s="200"/>
      <c r="O442" s="112">
        <f>SUM(Table1[[#This Row],[Fundraising-Related]:[Purchase of Assets]])</f>
        <v>0</v>
      </c>
      <c r="P442" s="123">
        <f>Table1[[#This Row],[Total Income]]-Table1[[#This Row],[Total Expenditure]]</f>
        <v>0</v>
      </c>
      <c r="Q442" s="131"/>
      <c r="R442" s="115">
        <f>IF(Q442=1,R441+Table1[[#This Row],[Total Transactions]],R441)</f>
        <v>0</v>
      </c>
      <c r="S442" s="115">
        <f>IF(Q442=2,S441+Table1[[#This Row],[Total Transactions]],S441)</f>
        <v>0</v>
      </c>
      <c r="T442" s="115">
        <f>IF(Q442=3,T441+Table1[[#This Row],[Total Transactions]],T441)</f>
        <v>0</v>
      </c>
      <c r="U442" s="56"/>
      <c r="V442" s="56">
        <f>Table1[[#This Row],[Total Transactions]]</f>
        <v>0</v>
      </c>
      <c r="W442" s="56"/>
      <c r="X442" s="55">
        <f>Table1[[#This Row],[Total Transactions]]-Table1[[#This Row],[Amount1]]</f>
        <v>0</v>
      </c>
    </row>
    <row r="443" spans="1:24" x14ac:dyDescent="0.2">
      <c r="A443" s="98"/>
      <c r="B443" s="99"/>
      <c r="C443" s="103"/>
      <c r="D443" s="44"/>
      <c r="E443" s="77"/>
      <c r="F443" s="77"/>
      <c r="G443" s="77"/>
      <c r="H443" s="77"/>
      <c r="I443" s="196">
        <f>SUM(Table1[[#This Row],[Donations, Funding etc]:[Sale of Assets]])</f>
        <v>0</v>
      </c>
      <c r="J443" s="200"/>
      <c r="K443" s="200"/>
      <c r="L443" s="200"/>
      <c r="M443" s="200"/>
      <c r="N443" s="200"/>
      <c r="O443" s="112">
        <f>SUM(Table1[[#This Row],[Fundraising-Related]:[Purchase of Assets]])</f>
        <v>0</v>
      </c>
      <c r="P443" s="123">
        <f>Table1[[#This Row],[Total Income]]-Table1[[#This Row],[Total Expenditure]]</f>
        <v>0</v>
      </c>
      <c r="Q443" s="131"/>
      <c r="R443" s="115">
        <f>IF(Q443=1,R442+Table1[[#This Row],[Total Transactions]],R442)</f>
        <v>0</v>
      </c>
      <c r="S443" s="115">
        <f>IF(Q443=2,S442+Table1[[#This Row],[Total Transactions]],S442)</f>
        <v>0</v>
      </c>
      <c r="T443" s="115">
        <f>IF(Q443=3,T442+Table1[[#This Row],[Total Transactions]],T442)</f>
        <v>0</v>
      </c>
      <c r="U443" s="56"/>
      <c r="V443" s="56">
        <f>Table1[[#This Row],[Total Transactions]]</f>
        <v>0</v>
      </c>
      <c r="W443" s="56"/>
      <c r="X443" s="55">
        <f>Table1[[#This Row],[Total Transactions]]-Table1[[#This Row],[Amount1]]</f>
        <v>0</v>
      </c>
    </row>
    <row r="444" spans="1:24" x14ac:dyDescent="0.2">
      <c r="A444" s="98"/>
      <c r="B444" s="99"/>
      <c r="C444" s="103"/>
      <c r="D444" s="44"/>
      <c r="E444" s="77"/>
      <c r="F444" s="77"/>
      <c r="G444" s="77"/>
      <c r="H444" s="77"/>
      <c r="I444" s="196">
        <f>SUM(Table1[[#This Row],[Donations, Funding etc]:[Sale of Assets]])</f>
        <v>0</v>
      </c>
      <c r="J444" s="200"/>
      <c r="K444" s="200"/>
      <c r="L444" s="200"/>
      <c r="M444" s="200"/>
      <c r="N444" s="200"/>
      <c r="O444" s="112">
        <f>SUM(Table1[[#This Row],[Fundraising-Related]:[Purchase of Assets]])</f>
        <v>0</v>
      </c>
      <c r="P444" s="123">
        <f>Table1[[#This Row],[Total Income]]-Table1[[#This Row],[Total Expenditure]]</f>
        <v>0</v>
      </c>
      <c r="Q444" s="131"/>
      <c r="R444" s="115">
        <f>IF(Q444=1,R443+Table1[[#This Row],[Total Transactions]],R443)</f>
        <v>0</v>
      </c>
      <c r="S444" s="115">
        <f>IF(Q444=2,S443+Table1[[#This Row],[Total Transactions]],S443)</f>
        <v>0</v>
      </c>
      <c r="T444" s="115">
        <f>IF(Q444=3,T443+Table1[[#This Row],[Total Transactions]],T443)</f>
        <v>0</v>
      </c>
      <c r="U444" s="56"/>
      <c r="V444" s="56">
        <f>Table1[[#This Row],[Total Transactions]]</f>
        <v>0</v>
      </c>
      <c r="W444" s="56"/>
      <c r="X444" s="55">
        <f>Table1[[#This Row],[Total Transactions]]-Table1[[#This Row],[Amount1]]</f>
        <v>0</v>
      </c>
    </row>
    <row r="445" spans="1:24" x14ac:dyDescent="0.2">
      <c r="A445" s="98"/>
      <c r="B445" s="99"/>
      <c r="C445" s="103"/>
      <c r="D445" s="44"/>
      <c r="E445" s="77"/>
      <c r="F445" s="77"/>
      <c r="G445" s="77"/>
      <c r="H445" s="77"/>
      <c r="I445" s="196">
        <f>SUM(Table1[[#This Row],[Donations, Funding etc]:[Sale of Assets]])</f>
        <v>0</v>
      </c>
      <c r="J445" s="200"/>
      <c r="K445" s="200"/>
      <c r="L445" s="200"/>
      <c r="M445" s="200"/>
      <c r="N445" s="200"/>
      <c r="O445" s="112">
        <f>SUM(Table1[[#This Row],[Fundraising-Related]:[Purchase of Assets]])</f>
        <v>0</v>
      </c>
      <c r="P445" s="123">
        <f>Table1[[#This Row],[Total Income]]-Table1[[#This Row],[Total Expenditure]]</f>
        <v>0</v>
      </c>
      <c r="Q445" s="131"/>
      <c r="R445" s="115">
        <f>IF(Q445=1,R444+Table1[[#This Row],[Total Transactions]],R444)</f>
        <v>0</v>
      </c>
      <c r="S445" s="115">
        <f>IF(Q445=2,S444+Table1[[#This Row],[Total Transactions]],S444)</f>
        <v>0</v>
      </c>
      <c r="T445" s="115">
        <f>IF(Q445=3,T444+Table1[[#This Row],[Total Transactions]],T444)</f>
        <v>0</v>
      </c>
      <c r="U445" s="56"/>
      <c r="V445" s="56">
        <f>Table1[[#This Row],[Total Transactions]]</f>
        <v>0</v>
      </c>
      <c r="W445" s="56"/>
      <c r="X445" s="55">
        <f>Table1[[#This Row],[Total Transactions]]-Table1[[#This Row],[Amount1]]</f>
        <v>0</v>
      </c>
    </row>
    <row r="446" spans="1:24" x14ac:dyDescent="0.2">
      <c r="A446" s="98"/>
      <c r="B446" s="99"/>
      <c r="C446" s="103"/>
      <c r="D446" s="44"/>
      <c r="E446" s="77"/>
      <c r="F446" s="77"/>
      <c r="G446" s="77"/>
      <c r="H446" s="77"/>
      <c r="I446" s="196">
        <f>SUM(Table1[[#This Row],[Donations, Funding etc]:[Sale of Assets]])</f>
        <v>0</v>
      </c>
      <c r="J446" s="200"/>
      <c r="K446" s="200"/>
      <c r="L446" s="200"/>
      <c r="M446" s="200"/>
      <c r="N446" s="200"/>
      <c r="O446" s="112">
        <f>SUM(Table1[[#This Row],[Fundraising-Related]:[Purchase of Assets]])</f>
        <v>0</v>
      </c>
      <c r="P446" s="123">
        <f>Table1[[#This Row],[Total Income]]-Table1[[#This Row],[Total Expenditure]]</f>
        <v>0</v>
      </c>
      <c r="Q446" s="131"/>
      <c r="R446" s="115">
        <f>IF(Q446=1,R445+Table1[[#This Row],[Total Transactions]],R445)</f>
        <v>0</v>
      </c>
      <c r="S446" s="115">
        <f>IF(Q446=2,S445+Table1[[#This Row],[Total Transactions]],S445)</f>
        <v>0</v>
      </c>
      <c r="T446" s="115">
        <f>IF(Q446=3,T445+Table1[[#This Row],[Total Transactions]],T445)</f>
        <v>0</v>
      </c>
      <c r="U446" s="56"/>
      <c r="V446" s="56">
        <f>Table1[[#This Row],[Total Transactions]]</f>
        <v>0</v>
      </c>
      <c r="W446" s="56"/>
      <c r="X446" s="55">
        <f>Table1[[#This Row],[Total Transactions]]-Table1[[#This Row],[Amount1]]</f>
        <v>0</v>
      </c>
    </row>
    <row r="447" spans="1:24" x14ac:dyDescent="0.2">
      <c r="A447" s="98"/>
      <c r="B447" s="99"/>
      <c r="C447" s="103"/>
      <c r="D447" s="44"/>
      <c r="E447" s="77"/>
      <c r="F447" s="77"/>
      <c r="G447" s="77"/>
      <c r="H447" s="77"/>
      <c r="I447" s="196">
        <f>SUM(Table1[[#This Row],[Donations, Funding etc]:[Sale of Assets]])</f>
        <v>0</v>
      </c>
      <c r="J447" s="200"/>
      <c r="K447" s="200"/>
      <c r="L447" s="200"/>
      <c r="M447" s="200"/>
      <c r="N447" s="200"/>
      <c r="O447" s="112">
        <f>SUM(Table1[[#This Row],[Fundraising-Related]:[Purchase of Assets]])</f>
        <v>0</v>
      </c>
      <c r="P447" s="123">
        <f>Table1[[#This Row],[Total Income]]-Table1[[#This Row],[Total Expenditure]]</f>
        <v>0</v>
      </c>
      <c r="Q447" s="131"/>
      <c r="R447" s="115">
        <f>IF(Q447=1,R446+Table1[[#This Row],[Total Transactions]],R446)</f>
        <v>0</v>
      </c>
      <c r="S447" s="115">
        <f>IF(Q447=2,S446+Table1[[#This Row],[Total Transactions]],S446)</f>
        <v>0</v>
      </c>
      <c r="T447" s="115">
        <f>IF(Q447=3,T446+Table1[[#This Row],[Total Transactions]],T446)</f>
        <v>0</v>
      </c>
      <c r="U447" s="56"/>
      <c r="V447" s="56">
        <f>Table1[[#This Row],[Total Transactions]]</f>
        <v>0</v>
      </c>
      <c r="W447" s="56"/>
      <c r="X447" s="55">
        <f>Table1[[#This Row],[Total Transactions]]-Table1[[#This Row],[Amount1]]</f>
        <v>0</v>
      </c>
    </row>
    <row r="448" spans="1:24" x14ac:dyDescent="0.2">
      <c r="A448" s="98"/>
      <c r="B448" s="99"/>
      <c r="C448" s="103"/>
      <c r="D448" s="44"/>
      <c r="E448" s="77"/>
      <c r="F448" s="77"/>
      <c r="G448" s="77"/>
      <c r="H448" s="77"/>
      <c r="I448" s="196">
        <f>SUM(Table1[[#This Row],[Donations, Funding etc]:[Sale of Assets]])</f>
        <v>0</v>
      </c>
      <c r="J448" s="200"/>
      <c r="K448" s="200"/>
      <c r="L448" s="200"/>
      <c r="M448" s="200"/>
      <c r="N448" s="200"/>
      <c r="O448" s="112">
        <f>SUM(Table1[[#This Row],[Fundraising-Related]:[Purchase of Assets]])</f>
        <v>0</v>
      </c>
      <c r="P448" s="123">
        <f>Table1[[#This Row],[Total Income]]-Table1[[#This Row],[Total Expenditure]]</f>
        <v>0</v>
      </c>
      <c r="Q448" s="131"/>
      <c r="R448" s="115">
        <f>IF(Q448=1,R447+Table1[[#This Row],[Total Transactions]],R447)</f>
        <v>0</v>
      </c>
      <c r="S448" s="115">
        <f>IF(Q448=2,S447+Table1[[#This Row],[Total Transactions]],S447)</f>
        <v>0</v>
      </c>
      <c r="T448" s="115">
        <f>IF(Q448=3,T447+Table1[[#This Row],[Total Transactions]],T447)</f>
        <v>0</v>
      </c>
      <c r="U448" s="56"/>
      <c r="V448" s="56">
        <f>Table1[[#This Row],[Total Transactions]]</f>
        <v>0</v>
      </c>
      <c r="W448" s="56"/>
      <c r="X448" s="55">
        <f>Table1[[#This Row],[Total Transactions]]-Table1[[#This Row],[Amount1]]</f>
        <v>0</v>
      </c>
    </row>
    <row r="449" spans="1:24" x14ac:dyDescent="0.2">
      <c r="A449" s="98"/>
      <c r="B449" s="99"/>
      <c r="C449" s="103"/>
      <c r="D449" s="44"/>
      <c r="E449" s="77"/>
      <c r="F449" s="77"/>
      <c r="G449" s="77"/>
      <c r="H449" s="77"/>
      <c r="I449" s="196">
        <f>SUM(Table1[[#This Row],[Donations, Funding etc]:[Sale of Assets]])</f>
        <v>0</v>
      </c>
      <c r="J449" s="200"/>
      <c r="K449" s="200"/>
      <c r="L449" s="200"/>
      <c r="M449" s="200"/>
      <c r="N449" s="200"/>
      <c r="O449" s="112">
        <f>SUM(Table1[[#This Row],[Fundraising-Related]:[Purchase of Assets]])</f>
        <v>0</v>
      </c>
      <c r="P449" s="123">
        <f>Table1[[#This Row],[Total Income]]-Table1[[#This Row],[Total Expenditure]]</f>
        <v>0</v>
      </c>
      <c r="Q449" s="131"/>
      <c r="R449" s="115">
        <f>IF(Q449=1,R448+Table1[[#This Row],[Total Transactions]],R448)</f>
        <v>0</v>
      </c>
      <c r="S449" s="115">
        <f>IF(Q449=2,S448+Table1[[#This Row],[Total Transactions]],S448)</f>
        <v>0</v>
      </c>
      <c r="T449" s="115">
        <f>IF(Q449=3,T448+Table1[[#This Row],[Total Transactions]],T448)</f>
        <v>0</v>
      </c>
      <c r="U449" s="56"/>
      <c r="V449" s="56">
        <f>Table1[[#This Row],[Total Transactions]]</f>
        <v>0</v>
      </c>
      <c r="W449" s="56"/>
      <c r="X449" s="55">
        <f>Table1[[#This Row],[Total Transactions]]-Table1[[#This Row],[Amount1]]</f>
        <v>0</v>
      </c>
    </row>
    <row r="450" spans="1:24" x14ac:dyDescent="0.2">
      <c r="A450" s="98"/>
      <c r="B450" s="99"/>
      <c r="C450" s="103"/>
      <c r="D450" s="44"/>
      <c r="E450" s="77"/>
      <c r="F450" s="77"/>
      <c r="G450" s="77"/>
      <c r="H450" s="77"/>
      <c r="I450" s="196">
        <f>SUM(Table1[[#This Row],[Donations, Funding etc]:[Sale of Assets]])</f>
        <v>0</v>
      </c>
      <c r="J450" s="200"/>
      <c r="K450" s="200"/>
      <c r="L450" s="200"/>
      <c r="M450" s="200"/>
      <c r="N450" s="200"/>
      <c r="O450" s="112">
        <f>SUM(Table1[[#This Row],[Fundraising-Related]:[Purchase of Assets]])</f>
        <v>0</v>
      </c>
      <c r="P450" s="123">
        <f>Table1[[#This Row],[Total Income]]-Table1[[#This Row],[Total Expenditure]]</f>
        <v>0</v>
      </c>
      <c r="Q450" s="131"/>
      <c r="R450" s="115">
        <f>IF(Q450=1,R449+Table1[[#This Row],[Total Transactions]],R449)</f>
        <v>0</v>
      </c>
      <c r="S450" s="115">
        <f>IF(Q450=2,S449+Table1[[#This Row],[Total Transactions]],S449)</f>
        <v>0</v>
      </c>
      <c r="T450" s="115">
        <f>IF(Q450=3,T449+Table1[[#This Row],[Total Transactions]],T449)</f>
        <v>0</v>
      </c>
      <c r="U450" s="56"/>
      <c r="V450" s="56">
        <f>Table1[[#This Row],[Total Transactions]]</f>
        <v>0</v>
      </c>
      <c r="W450" s="56"/>
      <c r="X450" s="55">
        <f>Table1[[#This Row],[Total Transactions]]-Table1[[#This Row],[Amount1]]</f>
        <v>0</v>
      </c>
    </row>
    <row r="451" spans="1:24" x14ac:dyDescent="0.2">
      <c r="A451" s="98"/>
      <c r="B451" s="99"/>
      <c r="C451" s="103"/>
      <c r="D451" s="44"/>
      <c r="E451" s="77"/>
      <c r="F451" s="77"/>
      <c r="G451" s="77"/>
      <c r="H451" s="77"/>
      <c r="I451" s="196">
        <f>SUM(Table1[[#This Row],[Donations, Funding etc]:[Sale of Assets]])</f>
        <v>0</v>
      </c>
      <c r="J451" s="200"/>
      <c r="K451" s="200"/>
      <c r="L451" s="200"/>
      <c r="M451" s="200"/>
      <c r="N451" s="200"/>
      <c r="O451" s="112">
        <f>SUM(Table1[[#This Row],[Fundraising-Related]:[Purchase of Assets]])</f>
        <v>0</v>
      </c>
      <c r="P451" s="123">
        <f>Table1[[#This Row],[Total Income]]-Table1[[#This Row],[Total Expenditure]]</f>
        <v>0</v>
      </c>
      <c r="Q451" s="131"/>
      <c r="R451" s="115">
        <f>IF(Q451=1,R450+Table1[[#This Row],[Total Transactions]],R450)</f>
        <v>0</v>
      </c>
      <c r="S451" s="115">
        <f>IF(Q451=2,S450+Table1[[#This Row],[Total Transactions]],S450)</f>
        <v>0</v>
      </c>
      <c r="T451" s="115">
        <f>IF(Q451=3,T450+Table1[[#This Row],[Total Transactions]],T450)</f>
        <v>0</v>
      </c>
      <c r="U451" s="56"/>
      <c r="V451" s="56">
        <f>Table1[[#This Row],[Total Transactions]]</f>
        <v>0</v>
      </c>
      <c r="W451" s="56"/>
      <c r="X451" s="55">
        <f>Table1[[#This Row],[Total Transactions]]-Table1[[#This Row],[Amount1]]</f>
        <v>0</v>
      </c>
    </row>
    <row r="452" spans="1:24" x14ac:dyDescent="0.2">
      <c r="A452" s="98"/>
      <c r="B452" s="99"/>
      <c r="C452" s="103"/>
      <c r="D452" s="44"/>
      <c r="E452" s="77"/>
      <c r="F452" s="77"/>
      <c r="G452" s="77"/>
      <c r="H452" s="77"/>
      <c r="I452" s="196">
        <f>SUM(Table1[[#This Row],[Donations, Funding etc]:[Sale of Assets]])</f>
        <v>0</v>
      </c>
      <c r="J452" s="200"/>
      <c r="K452" s="200"/>
      <c r="L452" s="200"/>
      <c r="M452" s="200"/>
      <c r="N452" s="200"/>
      <c r="O452" s="112">
        <f>SUM(Table1[[#This Row],[Fundraising-Related]:[Purchase of Assets]])</f>
        <v>0</v>
      </c>
      <c r="P452" s="123">
        <f>Table1[[#This Row],[Total Income]]-Table1[[#This Row],[Total Expenditure]]</f>
        <v>0</v>
      </c>
      <c r="Q452" s="131"/>
      <c r="R452" s="115">
        <f>IF(Q452=1,R451+Table1[[#This Row],[Total Transactions]],R451)</f>
        <v>0</v>
      </c>
      <c r="S452" s="115">
        <f>IF(Q452=2,S451+Table1[[#This Row],[Total Transactions]],S451)</f>
        <v>0</v>
      </c>
      <c r="T452" s="115">
        <f>IF(Q452=3,T451+Table1[[#This Row],[Total Transactions]],T451)</f>
        <v>0</v>
      </c>
      <c r="U452" s="56"/>
      <c r="V452" s="56">
        <f>Table1[[#This Row],[Total Transactions]]</f>
        <v>0</v>
      </c>
      <c r="W452" s="56"/>
      <c r="X452" s="55">
        <f>Table1[[#This Row],[Total Transactions]]-Table1[[#This Row],[Amount1]]</f>
        <v>0</v>
      </c>
    </row>
    <row r="453" spans="1:24" x14ac:dyDescent="0.2">
      <c r="A453" s="98"/>
      <c r="B453" s="99"/>
      <c r="C453" s="103"/>
      <c r="D453" s="44"/>
      <c r="E453" s="77"/>
      <c r="F453" s="77"/>
      <c r="G453" s="77"/>
      <c r="H453" s="77"/>
      <c r="I453" s="196">
        <f>SUM(Table1[[#This Row],[Donations, Funding etc]:[Sale of Assets]])</f>
        <v>0</v>
      </c>
      <c r="J453" s="200"/>
      <c r="K453" s="200"/>
      <c r="L453" s="200"/>
      <c r="M453" s="200"/>
      <c r="N453" s="200"/>
      <c r="O453" s="112">
        <f>SUM(Table1[[#This Row],[Fundraising-Related]:[Purchase of Assets]])</f>
        <v>0</v>
      </c>
      <c r="P453" s="123">
        <f>Table1[[#This Row],[Total Income]]-Table1[[#This Row],[Total Expenditure]]</f>
        <v>0</v>
      </c>
      <c r="Q453" s="131"/>
      <c r="R453" s="115">
        <f>IF(Q453=1,R452+Table1[[#This Row],[Total Transactions]],R452)</f>
        <v>0</v>
      </c>
      <c r="S453" s="115">
        <f>IF(Q453=2,S452+Table1[[#This Row],[Total Transactions]],S452)</f>
        <v>0</v>
      </c>
      <c r="T453" s="115">
        <f>IF(Q453=3,T452+Table1[[#This Row],[Total Transactions]],T452)</f>
        <v>0</v>
      </c>
      <c r="U453" s="56"/>
      <c r="V453" s="56">
        <f>Table1[[#This Row],[Total Transactions]]</f>
        <v>0</v>
      </c>
      <c r="W453" s="56"/>
      <c r="X453" s="55">
        <f>Table1[[#This Row],[Total Transactions]]-Table1[[#This Row],[Amount1]]</f>
        <v>0</v>
      </c>
    </row>
    <row r="454" spans="1:24" x14ac:dyDescent="0.2">
      <c r="A454" s="98"/>
      <c r="B454" s="99"/>
      <c r="C454" s="103"/>
      <c r="D454" s="44"/>
      <c r="E454" s="77"/>
      <c r="F454" s="77"/>
      <c r="G454" s="77"/>
      <c r="H454" s="77"/>
      <c r="I454" s="196">
        <f>SUM(Table1[[#This Row],[Donations, Funding etc]:[Sale of Assets]])</f>
        <v>0</v>
      </c>
      <c r="J454" s="200"/>
      <c r="K454" s="200"/>
      <c r="L454" s="200"/>
      <c r="M454" s="200"/>
      <c r="N454" s="200"/>
      <c r="O454" s="112">
        <f>SUM(Table1[[#This Row],[Fundraising-Related]:[Purchase of Assets]])</f>
        <v>0</v>
      </c>
      <c r="P454" s="123">
        <f>Table1[[#This Row],[Total Income]]-Table1[[#This Row],[Total Expenditure]]</f>
        <v>0</v>
      </c>
      <c r="Q454" s="131"/>
      <c r="R454" s="115">
        <f>IF(Q454=1,R453+Table1[[#This Row],[Total Transactions]],R453)</f>
        <v>0</v>
      </c>
      <c r="S454" s="115">
        <f>IF(Q454=2,S453+Table1[[#This Row],[Total Transactions]],S453)</f>
        <v>0</v>
      </c>
      <c r="T454" s="115">
        <f>IF(Q454=3,T453+Table1[[#This Row],[Total Transactions]],T453)</f>
        <v>0</v>
      </c>
      <c r="U454" s="56"/>
      <c r="V454" s="56">
        <f>Table1[[#This Row],[Total Transactions]]</f>
        <v>0</v>
      </c>
      <c r="W454" s="56"/>
      <c r="X454" s="55">
        <f>Table1[[#This Row],[Total Transactions]]-Table1[[#This Row],[Amount1]]</f>
        <v>0</v>
      </c>
    </row>
    <row r="455" spans="1:24" x14ac:dyDescent="0.2">
      <c r="A455" s="98"/>
      <c r="B455" s="107"/>
      <c r="C455" s="103"/>
      <c r="D455" s="44"/>
      <c r="E455" s="77"/>
      <c r="F455" s="77"/>
      <c r="G455" s="77"/>
      <c r="H455" s="77"/>
      <c r="I455" s="196">
        <f>SUM(Table1[[#This Row],[Donations, Funding etc]:[Sale of Assets]])</f>
        <v>0</v>
      </c>
      <c r="J455" s="200"/>
      <c r="K455" s="200"/>
      <c r="L455" s="200"/>
      <c r="M455" s="200"/>
      <c r="N455" s="200"/>
      <c r="O455" s="112">
        <f>SUM(Table1[[#This Row],[Fundraising-Related]:[Purchase of Assets]])</f>
        <v>0</v>
      </c>
      <c r="P455" s="123">
        <f>Table1[[#This Row],[Total Income]]-Table1[[#This Row],[Total Expenditure]]</f>
        <v>0</v>
      </c>
      <c r="Q455" s="131"/>
      <c r="R455" s="115">
        <f>IF(Q455=1,R454+Table1[[#This Row],[Total Transactions]],R454)</f>
        <v>0</v>
      </c>
      <c r="S455" s="115">
        <f>IF(Q455=2,S454+Table1[[#This Row],[Total Transactions]],S454)</f>
        <v>0</v>
      </c>
      <c r="T455" s="115">
        <f>IF(Q455=3,T454+Table1[[#This Row],[Total Transactions]],T454)</f>
        <v>0</v>
      </c>
      <c r="U455" s="56"/>
      <c r="V455" s="56">
        <f>Table1[[#This Row],[Total Transactions]]</f>
        <v>0</v>
      </c>
      <c r="W455" s="56"/>
      <c r="X455" s="55">
        <f>Table1[[#This Row],[Total Transactions]]-Table1[[#This Row],[Amount1]]</f>
        <v>0</v>
      </c>
    </row>
    <row r="456" spans="1:24" x14ac:dyDescent="0.2">
      <c r="A456" s="98"/>
      <c r="B456" s="107"/>
      <c r="C456" s="103"/>
      <c r="D456" s="44"/>
      <c r="E456" s="77"/>
      <c r="F456" s="77"/>
      <c r="G456" s="77"/>
      <c r="H456" s="77"/>
      <c r="I456" s="196">
        <f>SUM(Table1[[#This Row],[Donations, Funding etc]:[Sale of Assets]])</f>
        <v>0</v>
      </c>
      <c r="J456" s="200"/>
      <c r="K456" s="200"/>
      <c r="L456" s="200"/>
      <c r="M456" s="200"/>
      <c r="N456" s="200"/>
      <c r="O456" s="112">
        <f>SUM(Table1[[#This Row],[Fundraising-Related]:[Purchase of Assets]])</f>
        <v>0</v>
      </c>
      <c r="P456" s="123">
        <f>Table1[[#This Row],[Total Income]]-Table1[[#This Row],[Total Expenditure]]</f>
        <v>0</v>
      </c>
      <c r="Q456" s="131"/>
      <c r="R456" s="115">
        <f>IF(Q456=1,R455+Table1[[#This Row],[Total Transactions]],R455)</f>
        <v>0</v>
      </c>
      <c r="S456" s="115">
        <f>IF(Q456=2,S455+Table1[[#This Row],[Total Transactions]],S455)</f>
        <v>0</v>
      </c>
      <c r="T456" s="115">
        <f>IF(Q456=3,T455+Table1[[#This Row],[Total Transactions]],T455)</f>
        <v>0</v>
      </c>
      <c r="U456" s="56"/>
      <c r="V456" s="56">
        <f>Table1[[#This Row],[Total Transactions]]</f>
        <v>0</v>
      </c>
      <c r="W456" s="56"/>
      <c r="X456" s="55">
        <f>Table1[[#This Row],[Total Transactions]]-Table1[[#This Row],[Amount1]]</f>
        <v>0</v>
      </c>
    </row>
    <row r="457" spans="1:24" x14ac:dyDescent="0.2">
      <c r="A457" s="98"/>
      <c r="B457" s="107"/>
      <c r="C457" s="103"/>
      <c r="D457" s="44"/>
      <c r="E457" s="77"/>
      <c r="F457" s="77"/>
      <c r="G457" s="77"/>
      <c r="H457" s="77"/>
      <c r="I457" s="196">
        <f>SUM(Table1[[#This Row],[Donations, Funding etc]:[Sale of Assets]])</f>
        <v>0</v>
      </c>
      <c r="J457" s="200"/>
      <c r="K457" s="200"/>
      <c r="L457" s="200"/>
      <c r="M457" s="200"/>
      <c r="N457" s="200"/>
      <c r="O457" s="112">
        <f>SUM(Table1[[#This Row],[Fundraising-Related]:[Purchase of Assets]])</f>
        <v>0</v>
      </c>
      <c r="P457" s="123">
        <f>Table1[[#This Row],[Total Income]]-Table1[[#This Row],[Total Expenditure]]</f>
        <v>0</v>
      </c>
      <c r="Q457" s="131"/>
      <c r="R457" s="115">
        <f>IF(Q457=1,R456+Table1[[#This Row],[Total Transactions]],R456)</f>
        <v>0</v>
      </c>
      <c r="S457" s="115">
        <f>IF(Q457=2,S456+Table1[[#This Row],[Total Transactions]],S456)</f>
        <v>0</v>
      </c>
      <c r="T457" s="115">
        <f>IF(Q457=3,T456+Table1[[#This Row],[Total Transactions]],T456)</f>
        <v>0</v>
      </c>
      <c r="U457" s="56"/>
      <c r="V457" s="56">
        <f>Table1[[#This Row],[Total Transactions]]</f>
        <v>0</v>
      </c>
      <c r="W457" s="56"/>
      <c r="X457" s="55">
        <f>Table1[[#This Row],[Total Transactions]]-Table1[[#This Row],[Amount1]]</f>
        <v>0</v>
      </c>
    </row>
    <row r="458" spans="1:24" x14ac:dyDescent="0.2">
      <c r="A458" s="98"/>
      <c r="B458" s="107"/>
      <c r="C458" s="103"/>
      <c r="D458" s="44"/>
      <c r="E458" s="77"/>
      <c r="F458" s="77"/>
      <c r="G458" s="77"/>
      <c r="H458" s="77"/>
      <c r="I458" s="196">
        <f>SUM(Table1[[#This Row],[Donations, Funding etc]:[Sale of Assets]])</f>
        <v>0</v>
      </c>
      <c r="J458" s="200"/>
      <c r="K458" s="200"/>
      <c r="L458" s="200"/>
      <c r="M458" s="200"/>
      <c r="N458" s="200"/>
      <c r="O458" s="112">
        <f>SUM(Table1[[#This Row],[Fundraising-Related]:[Purchase of Assets]])</f>
        <v>0</v>
      </c>
      <c r="P458" s="123">
        <f>Table1[[#This Row],[Total Income]]-Table1[[#This Row],[Total Expenditure]]</f>
        <v>0</v>
      </c>
      <c r="Q458" s="131"/>
      <c r="R458" s="115">
        <f>IF(Q458=1,R457+Table1[[#This Row],[Total Transactions]],R457)</f>
        <v>0</v>
      </c>
      <c r="S458" s="115">
        <f>IF(Q458=2,S457+Table1[[#This Row],[Total Transactions]],S457)</f>
        <v>0</v>
      </c>
      <c r="T458" s="115">
        <f>IF(Q458=3,T457+Table1[[#This Row],[Total Transactions]],T457)</f>
        <v>0</v>
      </c>
      <c r="U458" s="56"/>
      <c r="V458" s="56">
        <f>Table1[[#This Row],[Total Transactions]]</f>
        <v>0</v>
      </c>
      <c r="W458" s="56"/>
      <c r="X458" s="55">
        <f>Table1[[#This Row],[Total Transactions]]-Table1[[#This Row],[Amount1]]</f>
        <v>0</v>
      </c>
    </row>
    <row r="459" spans="1:24" x14ac:dyDescent="0.2">
      <c r="A459" s="98"/>
      <c r="B459" s="107"/>
      <c r="C459" s="103"/>
      <c r="D459" s="44"/>
      <c r="E459" s="77"/>
      <c r="F459" s="77"/>
      <c r="G459" s="77"/>
      <c r="H459" s="77"/>
      <c r="I459" s="196">
        <f>SUM(Table1[[#This Row],[Donations, Funding etc]:[Sale of Assets]])</f>
        <v>0</v>
      </c>
      <c r="J459" s="200"/>
      <c r="K459" s="200"/>
      <c r="L459" s="200"/>
      <c r="M459" s="200"/>
      <c r="N459" s="200"/>
      <c r="O459" s="112">
        <f>SUM(Table1[[#This Row],[Fundraising-Related]:[Purchase of Assets]])</f>
        <v>0</v>
      </c>
      <c r="P459" s="123">
        <f>Table1[[#This Row],[Total Income]]-Table1[[#This Row],[Total Expenditure]]</f>
        <v>0</v>
      </c>
      <c r="Q459" s="131"/>
      <c r="R459" s="115">
        <f>IF(Q459=1,R458+Table1[[#This Row],[Total Transactions]],R458)</f>
        <v>0</v>
      </c>
      <c r="S459" s="115">
        <f>IF(Q459=2,S458+Table1[[#This Row],[Total Transactions]],S458)</f>
        <v>0</v>
      </c>
      <c r="T459" s="115">
        <f>IF(Q459=3,T458+Table1[[#This Row],[Total Transactions]],T458)</f>
        <v>0</v>
      </c>
      <c r="U459" s="56"/>
      <c r="V459" s="56">
        <f>Table1[[#This Row],[Total Transactions]]</f>
        <v>0</v>
      </c>
      <c r="W459" s="56"/>
      <c r="X459" s="55">
        <f>Table1[[#This Row],[Total Transactions]]-Table1[[#This Row],[Amount1]]</f>
        <v>0</v>
      </c>
    </row>
    <row r="460" spans="1:24" x14ac:dyDescent="0.2">
      <c r="A460" s="98"/>
      <c r="B460" s="107"/>
      <c r="C460" s="103"/>
      <c r="D460" s="44"/>
      <c r="E460" s="77"/>
      <c r="F460" s="77"/>
      <c r="G460" s="77"/>
      <c r="H460" s="77"/>
      <c r="I460" s="196">
        <f>SUM(Table1[[#This Row],[Donations, Funding etc]:[Sale of Assets]])</f>
        <v>0</v>
      </c>
      <c r="J460" s="200"/>
      <c r="K460" s="200"/>
      <c r="L460" s="200"/>
      <c r="M460" s="200"/>
      <c r="N460" s="200"/>
      <c r="O460" s="112">
        <f>SUM(Table1[[#This Row],[Fundraising-Related]:[Purchase of Assets]])</f>
        <v>0</v>
      </c>
      <c r="P460" s="123">
        <f>Table1[[#This Row],[Total Income]]-Table1[[#This Row],[Total Expenditure]]</f>
        <v>0</v>
      </c>
      <c r="Q460" s="131"/>
      <c r="R460" s="115">
        <f>IF(Q460=1,R459+Table1[[#This Row],[Total Transactions]],R459)</f>
        <v>0</v>
      </c>
      <c r="S460" s="115">
        <f>IF(Q460=2,S459+Table1[[#This Row],[Total Transactions]],S459)</f>
        <v>0</v>
      </c>
      <c r="T460" s="115">
        <f>IF(Q460=3,T459+Table1[[#This Row],[Total Transactions]],T459)</f>
        <v>0</v>
      </c>
      <c r="U460" s="56"/>
      <c r="V460" s="56">
        <f>Table1[[#This Row],[Total Transactions]]</f>
        <v>0</v>
      </c>
      <c r="W460" s="56"/>
      <c r="X460" s="55">
        <f>Table1[[#This Row],[Total Transactions]]-Table1[[#This Row],[Amount1]]</f>
        <v>0</v>
      </c>
    </row>
    <row r="461" spans="1:24" x14ac:dyDescent="0.2">
      <c r="A461" s="98"/>
      <c r="B461" s="107"/>
      <c r="C461" s="103"/>
      <c r="D461" s="44"/>
      <c r="E461" s="77"/>
      <c r="F461" s="77"/>
      <c r="G461" s="77"/>
      <c r="H461" s="77"/>
      <c r="I461" s="196">
        <f>SUM(Table1[[#This Row],[Donations, Funding etc]:[Sale of Assets]])</f>
        <v>0</v>
      </c>
      <c r="J461" s="200"/>
      <c r="K461" s="200"/>
      <c r="L461" s="200"/>
      <c r="M461" s="200"/>
      <c r="N461" s="200"/>
      <c r="O461" s="112">
        <f>SUM(Table1[[#This Row],[Fundraising-Related]:[Purchase of Assets]])</f>
        <v>0</v>
      </c>
      <c r="P461" s="123">
        <f>Table1[[#This Row],[Total Income]]-Table1[[#This Row],[Total Expenditure]]</f>
        <v>0</v>
      </c>
      <c r="Q461" s="131"/>
      <c r="R461" s="115">
        <f>IF(Q461=1,R460+Table1[[#This Row],[Total Transactions]],R460)</f>
        <v>0</v>
      </c>
      <c r="S461" s="115">
        <f>IF(Q461=2,S460+Table1[[#This Row],[Total Transactions]],S460)</f>
        <v>0</v>
      </c>
      <c r="T461" s="115">
        <f>IF(Q461=3,T460+Table1[[#This Row],[Total Transactions]],T460)</f>
        <v>0</v>
      </c>
      <c r="U461" s="56"/>
      <c r="V461" s="56">
        <f>Table1[[#This Row],[Total Transactions]]</f>
        <v>0</v>
      </c>
      <c r="W461" s="56"/>
      <c r="X461" s="55">
        <f>Table1[[#This Row],[Total Transactions]]-Table1[[#This Row],[Amount1]]</f>
        <v>0</v>
      </c>
    </row>
    <row r="462" spans="1:24" x14ac:dyDescent="0.2">
      <c r="A462" s="98"/>
      <c r="B462" s="107"/>
      <c r="C462" s="103"/>
      <c r="D462" s="44"/>
      <c r="E462" s="77"/>
      <c r="F462" s="77"/>
      <c r="G462" s="77"/>
      <c r="H462" s="77"/>
      <c r="I462" s="196">
        <f>SUM(Table1[[#This Row],[Donations, Funding etc]:[Sale of Assets]])</f>
        <v>0</v>
      </c>
      <c r="J462" s="200"/>
      <c r="K462" s="200"/>
      <c r="L462" s="200"/>
      <c r="M462" s="200"/>
      <c r="N462" s="200"/>
      <c r="O462" s="112">
        <f>SUM(Table1[[#This Row],[Fundraising-Related]:[Purchase of Assets]])</f>
        <v>0</v>
      </c>
      <c r="P462" s="123">
        <f>Table1[[#This Row],[Total Income]]-Table1[[#This Row],[Total Expenditure]]</f>
        <v>0</v>
      </c>
      <c r="Q462" s="131"/>
      <c r="R462" s="115">
        <f>IF(Q462=1,R461+Table1[[#This Row],[Total Transactions]],R461)</f>
        <v>0</v>
      </c>
      <c r="S462" s="115">
        <f>IF(Q462=2,S461+Table1[[#This Row],[Total Transactions]],S461)</f>
        <v>0</v>
      </c>
      <c r="T462" s="115">
        <f>IF(Q462=3,T461+Table1[[#This Row],[Total Transactions]],T461)</f>
        <v>0</v>
      </c>
      <c r="U462" s="56"/>
      <c r="V462" s="56">
        <f>Table1[[#This Row],[Total Transactions]]</f>
        <v>0</v>
      </c>
      <c r="W462" s="56"/>
      <c r="X462" s="55">
        <f>Table1[[#This Row],[Total Transactions]]-Table1[[#This Row],[Amount1]]</f>
        <v>0</v>
      </c>
    </row>
    <row r="463" spans="1:24" x14ac:dyDescent="0.2">
      <c r="A463" s="98"/>
      <c r="B463" s="107"/>
      <c r="C463" s="103"/>
      <c r="D463" s="44"/>
      <c r="E463" s="77"/>
      <c r="F463" s="77"/>
      <c r="G463" s="77"/>
      <c r="H463" s="77"/>
      <c r="I463" s="196">
        <f>SUM(Table1[[#This Row],[Donations, Funding etc]:[Sale of Assets]])</f>
        <v>0</v>
      </c>
      <c r="J463" s="200"/>
      <c r="K463" s="200"/>
      <c r="L463" s="200"/>
      <c r="M463" s="200"/>
      <c r="N463" s="200"/>
      <c r="O463" s="112">
        <f>SUM(Table1[[#This Row],[Fundraising-Related]:[Purchase of Assets]])</f>
        <v>0</v>
      </c>
      <c r="P463" s="123">
        <f>Table1[[#This Row],[Total Income]]-Table1[[#This Row],[Total Expenditure]]</f>
        <v>0</v>
      </c>
      <c r="Q463" s="131"/>
      <c r="R463" s="115">
        <f>IF(Q463=1,R462+Table1[[#This Row],[Total Transactions]],R462)</f>
        <v>0</v>
      </c>
      <c r="S463" s="115">
        <f>IF(Q463=2,S462+Table1[[#This Row],[Total Transactions]],S462)</f>
        <v>0</v>
      </c>
      <c r="T463" s="115">
        <f>IF(Q463=3,T462+Table1[[#This Row],[Total Transactions]],T462)</f>
        <v>0</v>
      </c>
      <c r="U463" s="56"/>
      <c r="V463" s="56">
        <f>Table1[[#This Row],[Total Transactions]]</f>
        <v>0</v>
      </c>
      <c r="W463" s="56"/>
      <c r="X463" s="55">
        <f>Table1[[#This Row],[Total Transactions]]-Table1[[#This Row],[Amount1]]</f>
        <v>0</v>
      </c>
    </row>
    <row r="464" spans="1:24" x14ac:dyDescent="0.2">
      <c r="A464" s="98"/>
      <c r="B464" s="107"/>
      <c r="C464" s="103"/>
      <c r="D464" s="44"/>
      <c r="E464" s="77"/>
      <c r="F464" s="77"/>
      <c r="G464" s="77"/>
      <c r="H464" s="77"/>
      <c r="I464" s="196">
        <f>SUM(Table1[[#This Row],[Donations, Funding etc]:[Sale of Assets]])</f>
        <v>0</v>
      </c>
      <c r="J464" s="200"/>
      <c r="K464" s="200"/>
      <c r="L464" s="200"/>
      <c r="M464" s="200"/>
      <c r="N464" s="200"/>
      <c r="O464" s="112">
        <f>SUM(Table1[[#This Row],[Fundraising-Related]:[Purchase of Assets]])</f>
        <v>0</v>
      </c>
      <c r="P464" s="123">
        <f>Table1[[#This Row],[Total Income]]-Table1[[#This Row],[Total Expenditure]]</f>
        <v>0</v>
      </c>
      <c r="Q464" s="131"/>
      <c r="R464" s="115">
        <f>IF(Q464=1,R463+Table1[[#This Row],[Total Transactions]],R463)</f>
        <v>0</v>
      </c>
      <c r="S464" s="115">
        <f>IF(Q464=2,S463+Table1[[#This Row],[Total Transactions]],S463)</f>
        <v>0</v>
      </c>
      <c r="T464" s="115">
        <f>IF(Q464=3,T463+Table1[[#This Row],[Total Transactions]],T463)</f>
        <v>0</v>
      </c>
      <c r="U464" s="56"/>
      <c r="V464" s="56">
        <f>Table1[[#This Row],[Total Transactions]]</f>
        <v>0</v>
      </c>
      <c r="W464" s="56"/>
      <c r="X464" s="55">
        <f>Table1[[#This Row],[Total Transactions]]-Table1[[#This Row],[Amount1]]</f>
        <v>0</v>
      </c>
    </row>
    <row r="465" spans="1:24" x14ac:dyDescent="0.2">
      <c r="A465" s="98"/>
      <c r="B465" s="107"/>
      <c r="C465" s="103"/>
      <c r="D465" s="44"/>
      <c r="E465" s="77"/>
      <c r="F465" s="77"/>
      <c r="G465" s="77"/>
      <c r="H465" s="77"/>
      <c r="I465" s="196">
        <f>SUM(Table1[[#This Row],[Donations, Funding etc]:[Sale of Assets]])</f>
        <v>0</v>
      </c>
      <c r="J465" s="200"/>
      <c r="K465" s="200"/>
      <c r="L465" s="200"/>
      <c r="M465" s="200"/>
      <c r="N465" s="200"/>
      <c r="O465" s="112">
        <f>SUM(Table1[[#This Row],[Fundraising-Related]:[Purchase of Assets]])</f>
        <v>0</v>
      </c>
      <c r="P465" s="123">
        <f>Table1[[#This Row],[Total Income]]-Table1[[#This Row],[Total Expenditure]]</f>
        <v>0</v>
      </c>
      <c r="Q465" s="131"/>
      <c r="R465" s="115">
        <f>IF(Q465=1,R464+Table1[[#This Row],[Total Transactions]],R464)</f>
        <v>0</v>
      </c>
      <c r="S465" s="115">
        <f>IF(Q465=2,S464+Table1[[#This Row],[Total Transactions]],S464)</f>
        <v>0</v>
      </c>
      <c r="T465" s="115">
        <f>IF(Q465=3,T464+Table1[[#This Row],[Total Transactions]],T464)</f>
        <v>0</v>
      </c>
      <c r="U465" s="56"/>
      <c r="V465" s="56">
        <f>Table1[[#This Row],[Total Transactions]]</f>
        <v>0</v>
      </c>
      <c r="W465" s="56"/>
      <c r="X465" s="55">
        <f>Table1[[#This Row],[Total Transactions]]-Table1[[#This Row],[Amount1]]</f>
        <v>0</v>
      </c>
    </row>
    <row r="466" spans="1:24" x14ac:dyDescent="0.2">
      <c r="A466" s="98"/>
      <c r="B466" s="107"/>
      <c r="C466" s="103"/>
      <c r="D466" s="44"/>
      <c r="E466" s="77"/>
      <c r="F466" s="77"/>
      <c r="G466" s="77"/>
      <c r="H466" s="77"/>
      <c r="I466" s="196">
        <f>SUM(Table1[[#This Row],[Donations, Funding etc]:[Sale of Assets]])</f>
        <v>0</v>
      </c>
      <c r="J466" s="200"/>
      <c r="K466" s="200"/>
      <c r="L466" s="200"/>
      <c r="M466" s="200"/>
      <c r="N466" s="200"/>
      <c r="O466" s="112">
        <f>SUM(Table1[[#This Row],[Fundraising-Related]:[Purchase of Assets]])</f>
        <v>0</v>
      </c>
      <c r="P466" s="123">
        <f>Table1[[#This Row],[Total Income]]-Table1[[#This Row],[Total Expenditure]]</f>
        <v>0</v>
      </c>
      <c r="Q466" s="131"/>
      <c r="R466" s="115">
        <f>IF(Q466=1,R465+Table1[[#This Row],[Total Transactions]],R465)</f>
        <v>0</v>
      </c>
      <c r="S466" s="115">
        <f>IF(Q466=2,S465+Table1[[#This Row],[Total Transactions]],S465)</f>
        <v>0</v>
      </c>
      <c r="T466" s="115">
        <f>IF(Q466=3,T465+Table1[[#This Row],[Total Transactions]],T465)</f>
        <v>0</v>
      </c>
      <c r="U466" s="56"/>
      <c r="V466" s="56">
        <f>Table1[[#This Row],[Total Transactions]]</f>
        <v>0</v>
      </c>
      <c r="W466" s="56"/>
      <c r="X466" s="55">
        <f>Table1[[#This Row],[Total Transactions]]-Table1[[#This Row],[Amount1]]</f>
        <v>0</v>
      </c>
    </row>
    <row r="467" spans="1:24" x14ac:dyDescent="0.2">
      <c r="A467" s="98"/>
      <c r="B467" s="107"/>
      <c r="C467" s="103"/>
      <c r="D467" s="44"/>
      <c r="E467" s="77"/>
      <c r="F467" s="77"/>
      <c r="G467" s="77"/>
      <c r="H467" s="77"/>
      <c r="I467" s="196">
        <f>SUM(Table1[[#This Row],[Donations, Funding etc]:[Sale of Assets]])</f>
        <v>0</v>
      </c>
      <c r="J467" s="200"/>
      <c r="K467" s="200"/>
      <c r="L467" s="200"/>
      <c r="M467" s="200"/>
      <c r="N467" s="200"/>
      <c r="O467" s="112">
        <f>SUM(Table1[[#This Row],[Fundraising-Related]:[Purchase of Assets]])</f>
        <v>0</v>
      </c>
      <c r="P467" s="123">
        <f>Table1[[#This Row],[Total Income]]-Table1[[#This Row],[Total Expenditure]]</f>
        <v>0</v>
      </c>
      <c r="Q467" s="131"/>
      <c r="R467" s="115">
        <f>IF(Q467=1,R466+Table1[[#This Row],[Total Transactions]],R466)</f>
        <v>0</v>
      </c>
      <c r="S467" s="115">
        <f>IF(Q467=2,S466+Table1[[#This Row],[Total Transactions]],S466)</f>
        <v>0</v>
      </c>
      <c r="T467" s="115">
        <f>IF(Q467=3,T466+Table1[[#This Row],[Total Transactions]],T466)</f>
        <v>0</v>
      </c>
      <c r="U467" s="56"/>
      <c r="V467" s="56">
        <f>Table1[[#This Row],[Total Transactions]]</f>
        <v>0</v>
      </c>
      <c r="W467" s="56"/>
      <c r="X467" s="55">
        <f>Table1[[#This Row],[Total Transactions]]-Table1[[#This Row],[Amount1]]</f>
        <v>0</v>
      </c>
    </row>
    <row r="468" spans="1:24" x14ac:dyDescent="0.2">
      <c r="A468" s="98"/>
      <c r="B468" s="107"/>
      <c r="C468" s="103"/>
      <c r="D468" s="44"/>
      <c r="E468" s="77"/>
      <c r="F468" s="77"/>
      <c r="G468" s="77"/>
      <c r="H468" s="77"/>
      <c r="I468" s="196">
        <f>SUM(Table1[[#This Row],[Donations, Funding etc]:[Sale of Assets]])</f>
        <v>0</v>
      </c>
      <c r="J468" s="200"/>
      <c r="K468" s="200"/>
      <c r="L468" s="200"/>
      <c r="M468" s="200"/>
      <c r="N468" s="200"/>
      <c r="O468" s="112">
        <f>SUM(Table1[[#This Row],[Fundraising-Related]:[Purchase of Assets]])</f>
        <v>0</v>
      </c>
      <c r="P468" s="123">
        <f>Table1[[#This Row],[Total Income]]-Table1[[#This Row],[Total Expenditure]]</f>
        <v>0</v>
      </c>
      <c r="Q468" s="131"/>
      <c r="R468" s="115">
        <f>IF(Q468=1,R467+Table1[[#This Row],[Total Transactions]],R467)</f>
        <v>0</v>
      </c>
      <c r="S468" s="115">
        <f>IF(Q468=2,S467+Table1[[#This Row],[Total Transactions]],S467)</f>
        <v>0</v>
      </c>
      <c r="T468" s="115">
        <f>IF(Q468=3,T467+Table1[[#This Row],[Total Transactions]],T467)</f>
        <v>0</v>
      </c>
      <c r="U468" s="56"/>
      <c r="V468" s="56">
        <f>Table1[[#This Row],[Total Transactions]]</f>
        <v>0</v>
      </c>
      <c r="W468" s="56"/>
      <c r="X468" s="55">
        <f>Table1[[#This Row],[Total Transactions]]-Table1[[#This Row],[Amount1]]</f>
        <v>0</v>
      </c>
    </row>
    <row r="469" spans="1:24" x14ac:dyDescent="0.2">
      <c r="A469" s="98"/>
      <c r="B469" s="107"/>
      <c r="C469" s="103"/>
      <c r="D469" s="44"/>
      <c r="E469" s="77"/>
      <c r="F469" s="77"/>
      <c r="G469" s="77"/>
      <c r="H469" s="77"/>
      <c r="I469" s="196">
        <f>SUM(Table1[[#This Row],[Donations, Funding etc]:[Sale of Assets]])</f>
        <v>0</v>
      </c>
      <c r="J469" s="200"/>
      <c r="K469" s="200"/>
      <c r="L469" s="200"/>
      <c r="M469" s="200"/>
      <c r="N469" s="200"/>
      <c r="O469" s="112">
        <f>SUM(Table1[[#This Row],[Fundraising-Related]:[Purchase of Assets]])</f>
        <v>0</v>
      </c>
      <c r="P469" s="123">
        <f>Table1[[#This Row],[Total Income]]-Table1[[#This Row],[Total Expenditure]]</f>
        <v>0</v>
      </c>
      <c r="Q469" s="131"/>
      <c r="R469" s="115">
        <f>IF(Q469=1,R468+Table1[[#This Row],[Total Transactions]],R468)</f>
        <v>0</v>
      </c>
      <c r="S469" s="115">
        <f>IF(Q469=2,S468+Table1[[#This Row],[Total Transactions]],S468)</f>
        <v>0</v>
      </c>
      <c r="T469" s="115">
        <f>IF(Q469=3,T468+Table1[[#This Row],[Total Transactions]],T468)</f>
        <v>0</v>
      </c>
      <c r="U469" s="56"/>
      <c r="V469" s="56">
        <f>Table1[[#This Row],[Total Transactions]]</f>
        <v>0</v>
      </c>
      <c r="W469" s="56"/>
      <c r="X469" s="55">
        <f>Table1[[#This Row],[Total Transactions]]-Table1[[#This Row],[Amount1]]</f>
        <v>0</v>
      </c>
    </row>
    <row r="470" spans="1:24" x14ac:dyDescent="0.2">
      <c r="A470" s="98"/>
      <c r="B470" s="107"/>
      <c r="C470" s="103"/>
      <c r="D470" s="44"/>
      <c r="E470" s="77"/>
      <c r="F470" s="77"/>
      <c r="G470" s="77"/>
      <c r="H470" s="77"/>
      <c r="I470" s="196">
        <f>SUM(Table1[[#This Row],[Donations, Funding etc]:[Sale of Assets]])</f>
        <v>0</v>
      </c>
      <c r="J470" s="200"/>
      <c r="K470" s="200"/>
      <c r="L470" s="200"/>
      <c r="M470" s="200"/>
      <c r="N470" s="200"/>
      <c r="O470" s="112">
        <f>SUM(Table1[[#This Row],[Fundraising-Related]:[Purchase of Assets]])</f>
        <v>0</v>
      </c>
      <c r="P470" s="123">
        <f>Table1[[#This Row],[Total Income]]-Table1[[#This Row],[Total Expenditure]]</f>
        <v>0</v>
      </c>
      <c r="Q470" s="131"/>
      <c r="R470" s="115">
        <f>IF(Q470=1,R469+Table1[[#This Row],[Total Transactions]],R469)</f>
        <v>0</v>
      </c>
      <c r="S470" s="115">
        <f>IF(Q470=2,S469+Table1[[#This Row],[Total Transactions]],S469)</f>
        <v>0</v>
      </c>
      <c r="T470" s="115">
        <f>IF(Q470=3,T469+Table1[[#This Row],[Total Transactions]],T469)</f>
        <v>0</v>
      </c>
      <c r="U470" s="56"/>
      <c r="V470" s="56">
        <f>Table1[[#This Row],[Total Transactions]]</f>
        <v>0</v>
      </c>
      <c r="W470" s="56"/>
      <c r="X470" s="55">
        <f>Table1[[#This Row],[Total Transactions]]-Table1[[#This Row],[Amount1]]</f>
        <v>0</v>
      </c>
    </row>
    <row r="471" spans="1:24" x14ac:dyDescent="0.2">
      <c r="A471" s="98"/>
      <c r="B471" s="107"/>
      <c r="C471" s="103"/>
      <c r="D471" s="44"/>
      <c r="E471" s="77"/>
      <c r="F471" s="77"/>
      <c r="G471" s="77"/>
      <c r="H471" s="77"/>
      <c r="I471" s="196">
        <f>SUM(Table1[[#This Row],[Donations, Funding etc]:[Sale of Assets]])</f>
        <v>0</v>
      </c>
      <c r="J471" s="200"/>
      <c r="K471" s="200"/>
      <c r="L471" s="200"/>
      <c r="M471" s="200"/>
      <c r="N471" s="200"/>
      <c r="O471" s="112">
        <f>SUM(Table1[[#This Row],[Fundraising-Related]:[Purchase of Assets]])</f>
        <v>0</v>
      </c>
      <c r="P471" s="123">
        <f>Table1[[#This Row],[Total Income]]-Table1[[#This Row],[Total Expenditure]]</f>
        <v>0</v>
      </c>
      <c r="Q471" s="131"/>
      <c r="R471" s="115">
        <f>IF(Q471=1,R470+Table1[[#This Row],[Total Transactions]],R470)</f>
        <v>0</v>
      </c>
      <c r="S471" s="115">
        <f>IF(Q471=2,S470+Table1[[#This Row],[Total Transactions]],S470)</f>
        <v>0</v>
      </c>
      <c r="T471" s="115">
        <f>IF(Q471=3,T470+Table1[[#This Row],[Total Transactions]],T470)</f>
        <v>0</v>
      </c>
      <c r="U471" s="56"/>
      <c r="V471" s="56">
        <f>Table1[[#This Row],[Total Transactions]]</f>
        <v>0</v>
      </c>
      <c r="W471" s="56"/>
      <c r="X471" s="55">
        <f>Table1[[#This Row],[Total Transactions]]-Table1[[#This Row],[Amount1]]</f>
        <v>0</v>
      </c>
    </row>
    <row r="472" spans="1:24" x14ac:dyDescent="0.2">
      <c r="A472" s="98"/>
      <c r="B472" s="107"/>
      <c r="C472" s="103"/>
      <c r="D472" s="44"/>
      <c r="E472" s="77"/>
      <c r="F472" s="77"/>
      <c r="G472" s="77"/>
      <c r="H472" s="77"/>
      <c r="I472" s="196">
        <f>SUM(Table1[[#This Row],[Donations, Funding etc]:[Sale of Assets]])</f>
        <v>0</v>
      </c>
      <c r="J472" s="200"/>
      <c r="K472" s="200"/>
      <c r="L472" s="200"/>
      <c r="M472" s="200"/>
      <c r="N472" s="200"/>
      <c r="O472" s="112">
        <f>SUM(Table1[[#This Row],[Fundraising-Related]:[Purchase of Assets]])</f>
        <v>0</v>
      </c>
      <c r="P472" s="123">
        <f>Table1[[#This Row],[Total Income]]-Table1[[#This Row],[Total Expenditure]]</f>
        <v>0</v>
      </c>
      <c r="Q472" s="131"/>
      <c r="R472" s="115">
        <f>IF(Q472=1,R471+Table1[[#This Row],[Total Transactions]],R471)</f>
        <v>0</v>
      </c>
      <c r="S472" s="115">
        <f>IF(Q472=2,S471+Table1[[#This Row],[Total Transactions]],S471)</f>
        <v>0</v>
      </c>
      <c r="T472" s="115">
        <f>IF(Q472=3,T471+Table1[[#This Row],[Total Transactions]],T471)</f>
        <v>0</v>
      </c>
      <c r="U472" s="56"/>
      <c r="V472" s="56">
        <f>Table1[[#This Row],[Total Transactions]]</f>
        <v>0</v>
      </c>
      <c r="W472" s="56"/>
      <c r="X472" s="55">
        <f>Table1[[#This Row],[Total Transactions]]-Table1[[#This Row],[Amount1]]</f>
        <v>0</v>
      </c>
    </row>
    <row r="473" spans="1:24" x14ac:dyDescent="0.2">
      <c r="A473" s="98"/>
      <c r="B473" s="107"/>
      <c r="C473" s="103"/>
      <c r="D473" s="44"/>
      <c r="E473" s="77"/>
      <c r="F473" s="77"/>
      <c r="G473" s="77"/>
      <c r="H473" s="77"/>
      <c r="I473" s="196">
        <f>SUM(Table1[[#This Row],[Donations, Funding etc]:[Sale of Assets]])</f>
        <v>0</v>
      </c>
      <c r="J473" s="200"/>
      <c r="K473" s="200"/>
      <c r="L473" s="200"/>
      <c r="M473" s="200"/>
      <c r="N473" s="200"/>
      <c r="O473" s="112">
        <f>SUM(Table1[[#This Row],[Fundraising-Related]:[Purchase of Assets]])</f>
        <v>0</v>
      </c>
      <c r="P473" s="123">
        <f>Table1[[#This Row],[Total Income]]-Table1[[#This Row],[Total Expenditure]]</f>
        <v>0</v>
      </c>
      <c r="Q473" s="131"/>
      <c r="R473" s="115">
        <f>IF(Q473=1,R472+Table1[[#This Row],[Total Transactions]],R472)</f>
        <v>0</v>
      </c>
      <c r="S473" s="115">
        <f>IF(Q473=2,S472+Table1[[#This Row],[Total Transactions]],S472)</f>
        <v>0</v>
      </c>
      <c r="T473" s="115">
        <f>IF(Q473=3,T472+Table1[[#This Row],[Total Transactions]],T472)</f>
        <v>0</v>
      </c>
      <c r="U473" s="56"/>
      <c r="V473" s="56">
        <f>Table1[[#This Row],[Total Transactions]]</f>
        <v>0</v>
      </c>
      <c r="W473" s="56"/>
      <c r="X473" s="55">
        <f>Table1[[#This Row],[Total Transactions]]-Table1[[#This Row],[Amount1]]</f>
        <v>0</v>
      </c>
    </row>
    <row r="474" spans="1:24" x14ac:dyDescent="0.2">
      <c r="A474" s="98"/>
      <c r="B474" s="107"/>
      <c r="C474" s="103"/>
      <c r="D474" s="44"/>
      <c r="E474" s="77"/>
      <c r="F474" s="77"/>
      <c r="G474" s="77"/>
      <c r="H474" s="77"/>
      <c r="I474" s="196">
        <f>SUM(Table1[[#This Row],[Donations, Funding etc]:[Sale of Assets]])</f>
        <v>0</v>
      </c>
      <c r="J474" s="200"/>
      <c r="K474" s="200"/>
      <c r="L474" s="200"/>
      <c r="M474" s="200"/>
      <c r="N474" s="200"/>
      <c r="O474" s="112">
        <f>SUM(Table1[[#This Row],[Fundraising-Related]:[Purchase of Assets]])</f>
        <v>0</v>
      </c>
      <c r="P474" s="123">
        <f>Table1[[#This Row],[Total Income]]-Table1[[#This Row],[Total Expenditure]]</f>
        <v>0</v>
      </c>
      <c r="Q474" s="131"/>
      <c r="R474" s="115">
        <f>IF(Q474=1,R473+Table1[[#This Row],[Total Transactions]],R473)</f>
        <v>0</v>
      </c>
      <c r="S474" s="115">
        <f>IF(Q474=2,S473+Table1[[#This Row],[Total Transactions]],S473)</f>
        <v>0</v>
      </c>
      <c r="T474" s="115">
        <f>IF(Q474=3,T473+Table1[[#This Row],[Total Transactions]],T473)</f>
        <v>0</v>
      </c>
      <c r="U474" s="56"/>
      <c r="V474" s="56">
        <f>Table1[[#This Row],[Total Transactions]]</f>
        <v>0</v>
      </c>
      <c r="W474" s="56"/>
      <c r="X474" s="55">
        <f>Table1[[#This Row],[Total Transactions]]-Table1[[#This Row],[Amount1]]</f>
        <v>0</v>
      </c>
    </row>
    <row r="475" spans="1:24" x14ac:dyDescent="0.2">
      <c r="A475" s="98"/>
      <c r="B475" s="107"/>
      <c r="C475" s="103"/>
      <c r="D475" s="44"/>
      <c r="E475" s="77"/>
      <c r="F475" s="77"/>
      <c r="G475" s="77"/>
      <c r="H475" s="77"/>
      <c r="I475" s="196">
        <f>SUM(Table1[[#This Row],[Donations, Funding etc]:[Sale of Assets]])</f>
        <v>0</v>
      </c>
      <c r="J475" s="200"/>
      <c r="K475" s="200"/>
      <c r="L475" s="200"/>
      <c r="M475" s="200"/>
      <c r="N475" s="200"/>
      <c r="O475" s="112">
        <f>SUM(Table1[[#This Row],[Fundraising-Related]:[Purchase of Assets]])</f>
        <v>0</v>
      </c>
      <c r="P475" s="123">
        <f>Table1[[#This Row],[Total Income]]-Table1[[#This Row],[Total Expenditure]]</f>
        <v>0</v>
      </c>
      <c r="Q475" s="131"/>
      <c r="R475" s="115">
        <f>IF(Q475=1,R474+Table1[[#This Row],[Total Transactions]],R474)</f>
        <v>0</v>
      </c>
      <c r="S475" s="115">
        <f>IF(Q475=2,S474+Table1[[#This Row],[Total Transactions]],S474)</f>
        <v>0</v>
      </c>
      <c r="T475" s="115">
        <f>IF(Q475=3,T474+Table1[[#This Row],[Total Transactions]],T474)</f>
        <v>0</v>
      </c>
      <c r="U475" s="56"/>
      <c r="V475" s="56">
        <f>Table1[[#This Row],[Total Transactions]]</f>
        <v>0</v>
      </c>
      <c r="W475" s="56"/>
      <c r="X475" s="55">
        <f>Table1[[#This Row],[Total Transactions]]-Table1[[#This Row],[Amount1]]</f>
        <v>0</v>
      </c>
    </row>
    <row r="476" spans="1:24" x14ac:dyDescent="0.2">
      <c r="A476" s="98"/>
      <c r="B476" s="107"/>
      <c r="C476" s="103"/>
      <c r="D476" s="44"/>
      <c r="E476" s="77"/>
      <c r="F476" s="77"/>
      <c r="G476" s="77"/>
      <c r="H476" s="77"/>
      <c r="I476" s="196">
        <f>SUM(Table1[[#This Row],[Donations, Funding etc]:[Sale of Assets]])</f>
        <v>0</v>
      </c>
      <c r="J476" s="200"/>
      <c r="K476" s="200"/>
      <c r="L476" s="200"/>
      <c r="M476" s="200"/>
      <c r="N476" s="200"/>
      <c r="O476" s="112">
        <f>SUM(Table1[[#This Row],[Fundraising-Related]:[Purchase of Assets]])</f>
        <v>0</v>
      </c>
      <c r="P476" s="123">
        <f>Table1[[#This Row],[Total Income]]-Table1[[#This Row],[Total Expenditure]]</f>
        <v>0</v>
      </c>
      <c r="Q476" s="131"/>
      <c r="R476" s="115">
        <f>IF(Q476=1,R475+Table1[[#This Row],[Total Transactions]],R475)</f>
        <v>0</v>
      </c>
      <c r="S476" s="115">
        <f>IF(Q476=2,S475+Table1[[#This Row],[Total Transactions]],S475)</f>
        <v>0</v>
      </c>
      <c r="T476" s="115">
        <f>IF(Q476=3,T475+Table1[[#This Row],[Total Transactions]],T475)</f>
        <v>0</v>
      </c>
      <c r="U476" s="56"/>
      <c r="V476" s="56">
        <f>Table1[[#This Row],[Total Transactions]]</f>
        <v>0</v>
      </c>
      <c r="W476" s="56"/>
      <c r="X476" s="55">
        <f>Table1[[#This Row],[Total Transactions]]-Table1[[#This Row],[Amount1]]</f>
        <v>0</v>
      </c>
    </row>
    <row r="477" spans="1:24" x14ac:dyDescent="0.2">
      <c r="A477" s="98"/>
      <c r="B477" s="107"/>
      <c r="C477" s="103"/>
      <c r="D477" s="44"/>
      <c r="E477" s="77"/>
      <c r="F477" s="77"/>
      <c r="G477" s="77"/>
      <c r="H477" s="77"/>
      <c r="I477" s="196">
        <f>SUM(Table1[[#This Row],[Donations, Funding etc]:[Sale of Assets]])</f>
        <v>0</v>
      </c>
      <c r="J477" s="200"/>
      <c r="K477" s="200"/>
      <c r="L477" s="200"/>
      <c r="M477" s="200"/>
      <c r="N477" s="200"/>
      <c r="O477" s="112">
        <f>SUM(Table1[[#This Row],[Fundraising-Related]:[Purchase of Assets]])</f>
        <v>0</v>
      </c>
      <c r="P477" s="123">
        <f>Table1[[#This Row],[Total Income]]-Table1[[#This Row],[Total Expenditure]]</f>
        <v>0</v>
      </c>
      <c r="Q477" s="131"/>
      <c r="R477" s="115">
        <f>IF(Q477=1,R476+Table1[[#This Row],[Total Transactions]],R476)</f>
        <v>0</v>
      </c>
      <c r="S477" s="115">
        <f>IF(Q477=2,S476+Table1[[#This Row],[Total Transactions]],S476)</f>
        <v>0</v>
      </c>
      <c r="T477" s="115">
        <f>IF(Q477=3,T476+Table1[[#This Row],[Total Transactions]],T476)</f>
        <v>0</v>
      </c>
      <c r="U477" s="56"/>
      <c r="V477" s="56">
        <f>Table1[[#This Row],[Total Transactions]]</f>
        <v>0</v>
      </c>
      <c r="W477" s="56"/>
      <c r="X477" s="55">
        <f>Table1[[#This Row],[Total Transactions]]-Table1[[#This Row],[Amount1]]</f>
        <v>0</v>
      </c>
    </row>
    <row r="478" spans="1:24" x14ac:dyDescent="0.2">
      <c r="A478" s="98"/>
      <c r="B478" s="107"/>
      <c r="C478" s="103"/>
      <c r="D478" s="44"/>
      <c r="E478" s="77"/>
      <c r="F478" s="77"/>
      <c r="G478" s="77"/>
      <c r="H478" s="77"/>
      <c r="I478" s="196">
        <f>SUM(Table1[[#This Row],[Donations, Funding etc]:[Sale of Assets]])</f>
        <v>0</v>
      </c>
      <c r="J478" s="200"/>
      <c r="K478" s="200"/>
      <c r="L478" s="200"/>
      <c r="M478" s="200"/>
      <c r="N478" s="200"/>
      <c r="O478" s="112">
        <f>SUM(Table1[[#This Row],[Fundraising-Related]:[Purchase of Assets]])</f>
        <v>0</v>
      </c>
      <c r="P478" s="123">
        <f>Table1[[#This Row],[Total Income]]-Table1[[#This Row],[Total Expenditure]]</f>
        <v>0</v>
      </c>
      <c r="Q478" s="131"/>
      <c r="R478" s="115">
        <f>IF(Q478=1,R477+Table1[[#This Row],[Total Transactions]],R477)</f>
        <v>0</v>
      </c>
      <c r="S478" s="115">
        <f>IF(Q478=2,S477+Table1[[#This Row],[Total Transactions]],S477)</f>
        <v>0</v>
      </c>
      <c r="T478" s="115">
        <f>IF(Q478=3,T477+Table1[[#This Row],[Total Transactions]],T477)</f>
        <v>0</v>
      </c>
      <c r="U478" s="56"/>
      <c r="V478" s="56">
        <f>Table1[[#This Row],[Total Transactions]]</f>
        <v>0</v>
      </c>
      <c r="W478" s="56"/>
      <c r="X478" s="55">
        <f>Table1[[#This Row],[Total Transactions]]-Table1[[#This Row],[Amount1]]</f>
        <v>0</v>
      </c>
    </row>
    <row r="479" spans="1:24" x14ac:dyDescent="0.2">
      <c r="A479" s="98"/>
      <c r="B479" s="107"/>
      <c r="C479" s="103"/>
      <c r="D479" s="44"/>
      <c r="E479" s="77"/>
      <c r="F479" s="77"/>
      <c r="G479" s="77"/>
      <c r="H479" s="77"/>
      <c r="I479" s="196">
        <f>SUM(Table1[[#This Row],[Donations, Funding etc]:[Sale of Assets]])</f>
        <v>0</v>
      </c>
      <c r="J479" s="200"/>
      <c r="K479" s="200"/>
      <c r="L479" s="200"/>
      <c r="M479" s="200"/>
      <c r="N479" s="200"/>
      <c r="O479" s="112">
        <f>SUM(Table1[[#This Row],[Fundraising-Related]:[Purchase of Assets]])</f>
        <v>0</v>
      </c>
      <c r="P479" s="123">
        <f>Table1[[#This Row],[Total Income]]-Table1[[#This Row],[Total Expenditure]]</f>
        <v>0</v>
      </c>
      <c r="Q479" s="131"/>
      <c r="R479" s="115">
        <f>IF(Q479=1,R478+Table1[[#This Row],[Total Transactions]],R478)</f>
        <v>0</v>
      </c>
      <c r="S479" s="115">
        <f>IF(Q479=2,S478+Table1[[#This Row],[Total Transactions]],S478)</f>
        <v>0</v>
      </c>
      <c r="T479" s="115">
        <f>IF(Q479=3,T478+Table1[[#This Row],[Total Transactions]],T478)</f>
        <v>0</v>
      </c>
      <c r="U479" s="56"/>
      <c r="V479" s="56">
        <f>Table1[[#This Row],[Total Transactions]]</f>
        <v>0</v>
      </c>
      <c r="W479" s="56"/>
      <c r="X479" s="55">
        <f>Table1[[#This Row],[Total Transactions]]-Table1[[#This Row],[Amount1]]</f>
        <v>0</v>
      </c>
    </row>
    <row r="480" spans="1:24" x14ac:dyDescent="0.2">
      <c r="A480" s="98"/>
      <c r="B480" s="107"/>
      <c r="C480" s="103"/>
      <c r="D480" s="44"/>
      <c r="E480" s="77"/>
      <c r="F480" s="77"/>
      <c r="G480" s="77"/>
      <c r="H480" s="77"/>
      <c r="I480" s="196">
        <f>SUM(Table1[[#This Row],[Donations, Funding etc]:[Sale of Assets]])</f>
        <v>0</v>
      </c>
      <c r="J480" s="200"/>
      <c r="K480" s="200"/>
      <c r="L480" s="200"/>
      <c r="M480" s="200"/>
      <c r="N480" s="200"/>
      <c r="O480" s="112">
        <f>SUM(Table1[[#This Row],[Fundraising-Related]:[Purchase of Assets]])</f>
        <v>0</v>
      </c>
      <c r="P480" s="123">
        <f>Table1[[#This Row],[Total Income]]-Table1[[#This Row],[Total Expenditure]]</f>
        <v>0</v>
      </c>
      <c r="Q480" s="131"/>
      <c r="R480" s="115">
        <f>IF(Q480=1,R479+Table1[[#This Row],[Total Transactions]],R479)</f>
        <v>0</v>
      </c>
      <c r="S480" s="115">
        <f>IF(Q480=2,S479+Table1[[#This Row],[Total Transactions]],S479)</f>
        <v>0</v>
      </c>
      <c r="T480" s="115">
        <f>IF(Q480=3,T479+Table1[[#This Row],[Total Transactions]],T479)</f>
        <v>0</v>
      </c>
      <c r="U480" s="56"/>
      <c r="V480" s="56">
        <f>Table1[[#This Row],[Total Transactions]]</f>
        <v>0</v>
      </c>
      <c r="W480" s="56"/>
      <c r="X480" s="55">
        <f>Table1[[#This Row],[Total Transactions]]-Table1[[#This Row],[Amount1]]</f>
        <v>0</v>
      </c>
    </row>
    <row r="481" spans="1:24" x14ac:dyDescent="0.2">
      <c r="A481" s="98"/>
      <c r="B481" s="107"/>
      <c r="C481" s="103"/>
      <c r="D481" s="44"/>
      <c r="E481" s="77"/>
      <c r="F481" s="77"/>
      <c r="G481" s="77"/>
      <c r="H481" s="77"/>
      <c r="I481" s="196">
        <f>SUM(Table1[[#This Row],[Donations, Funding etc]:[Sale of Assets]])</f>
        <v>0</v>
      </c>
      <c r="J481" s="200"/>
      <c r="K481" s="200"/>
      <c r="L481" s="200"/>
      <c r="M481" s="200"/>
      <c r="N481" s="200"/>
      <c r="O481" s="112">
        <f>SUM(Table1[[#This Row],[Fundraising-Related]:[Purchase of Assets]])</f>
        <v>0</v>
      </c>
      <c r="P481" s="123">
        <f>Table1[[#This Row],[Total Income]]-Table1[[#This Row],[Total Expenditure]]</f>
        <v>0</v>
      </c>
      <c r="Q481" s="131"/>
      <c r="R481" s="115">
        <f>IF(Q481=1,R480+Table1[[#This Row],[Total Transactions]],R480)</f>
        <v>0</v>
      </c>
      <c r="S481" s="115">
        <f>IF(Q481=2,S480+Table1[[#This Row],[Total Transactions]],S480)</f>
        <v>0</v>
      </c>
      <c r="T481" s="115">
        <f>IF(Q481=3,T480+Table1[[#This Row],[Total Transactions]],T480)</f>
        <v>0</v>
      </c>
      <c r="U481" s="56"/>
      <c r="V481" s="56">
        <f>Table1[[#This Row],[Total Transactions]]</f>
        <v>0</v>
      </c>
      <c r="W481" s="56"/>
      <c r="X481" s="55">
        <f>Table1[[#This Row],[Total Transactions]]-Table1[[#This Row],[Amount1]]</f>
        <v>0</v>
      </c>
    </row>
    <row r="482" spans="1:24" x14ac:dyDescent="0.2">
      <c r="A482" s="98"/>
      <c r="B482" s="107"/>
      <c r="C482" s="103"/>
      <c r="D482" s="44"/>
      <c r="E482" s="77"/>
      <c r="F482" s="77"/>
      <c r="G482" s="77"/>
      <c r="H482" s="77"/>
      <c r="I482" s="196">
        <f>SUM(Table1[[#This Row],[Donations, Funding etc]:[Sale of Assets]])</f>
        <v>0</v>
      </c>
      <c r="J482" s="200"/>
      <c r="K482" s="200"/>
      <c r="L482" s="200"/>
      <c r="M482" s="200"/>
      <c r="N482" s="200"/>
      <c r="O482" s="112">
        <f>SUM(Table1[[#This Row],[Fundraising-Related]:[Purchase of Assets]])</f>
        <v>0</v>
      </c>
      <c r="P482" s="123">
        <f>Table1[[#This Row],[Total Income]]-Table1[[#This Row],[Total Expenditure]]</f>
        <v>0</v>
      </c>
      <c r="Q482" s="131"/>
      <c r="R482" s="115">
        <f>IF(Q482=1,R481+Table1[[#This Row],[Total Transactions]],R481)</f>
        <v>0</v>
      </c>
      <c r="S482" s="115">
        <f>IF(Q482=2,S481+Table1[[#This Row],[Total Transactions]],S481)</f>
        <v>0</v>
      </c>
      <c r="T482" s="115">
        <f>IF(Q482=3,T481+Table1[[#This Row],[Total Transactions]],T481)</f>
        <v>0</v>
      </c>
      <c r="U482" s="56"/>
      <c r="V482" s="56">
        <f>Table1[[#This Row],[Total Transactions]]</f>
        <v>0</v>
      </c>
      <c r="W482" s="56"/>
      <c r="X482" s="55">
        <f>Table1[[#This Row],[Total Transactions]]-Table1[[#This Row],[Amount1]]</f>
        <v>0</v>
      </c>
    </row>
    <row r="483" spans="1:24" x14ac:dyDescent="0.2">
      <c r="A483" s="98"/>
      <c r="B483" s="107"/>
      <c r="C483" s="103"/>
      <c r="D483" s="44"/>
      <c r="E483" s="77"/>
      <c r="F483" s="77"/>
      <c r="G483" s="77"/>
      <c r="H483" s="77"/>
      <c r="I483" s="196">
        <f>SUM(Table1[[#This Row],[Donations, Funding etc]:[Sale of Assets]])</f>
        <v>0</v>
      </c>
      <c r="J483" s="200"/>
      <c r="K483" s="200"/>
      <c r="L483" s="200"/>
      <c r="M483" s="200"/>
      <c r="N483" s="200"/>
      <c r="O483" s="112">
        <f>SUM(Table1[[#This Row],[Fundraising-Related]:[Purchase of Assets]])</f>
        <v>0</v>
      </c>
      <c r="P483" s="123">
        <f>Table1[[#This Row],[Total Income]]-Table1[[#This Row],[Total Expenditure]]</f>
        <v>0</v>
      </c>
      <c r="Q483" s="131"/>
      <c r="R483" s="115">
        <f>IF(Q483=1,R482+Table1[[#This Row],[Total Transactions]],R482)</f>
        <v>0</v>
      </c>
      <c r="S483" s="115">
        <f>IF(Q483=2,S482+Table1[[#This Row],[Total Transactions]],S482)</f>
        <v>0</v>
      </c>
      <c r="T483" s="115">
        <f>IF(Q483=3,T482+Table1[[#This Row],[Total Transactions]],T482)</f>
        <v>0</v>
      </c>
      <c r="U483" s="56"/>
      <c r="V483" s="56">
        <f>Table1[[#This Row],[Total Transactions]]</f>
        <v>0</v>
      </c>
      <c r="W483" s="56"/>
      <c r="X483" s="55">
        <f>Table1[[#This Row],[Total Transactions]]-Table1[[#This Row],[Amount1]]</f>
        <v>0</v>
      </c>
    </row>
    <row r="484" spans="1:24" x14ac:dyDescent="0.2">
      <c r="A484" s="98"/>
      <c r="B484" s="99"/>
      <c r="C484" s="103"/>
      <c r="D484" s="44"/>
      <c r="E484" s="77"/>
      <c r="F484" s="77"/>
      <c r="G484" s="77"/>
      <c r="H484" s="77"/>
      <c r="I484" s="196">
        <f>SUM(Table1[[#This Row],[Donations, Funding etc]:[Sale of Assets]])</f>
        <v>0</v>
      </c>
      <c r="J484" s="200"/>
      <c r="K484" s="200"/>
      <c r="L484" s="200"/>
      <c r="M484" s="200"/>
      <c r="N484" s="200"/>
      <c r="O484" s="112">
        <f>SUM(Table1[[#This Row],[Fundraising-Related]:[Purchase of Assets]])</f>
        <v>0</v>
      </c>
      <c r="P484" s="123">
        <f>Table1[[#This Row],[Total Income]]-Table1[[#This Row],[Total Expenditure]]</f>
        <v>0</v>
      </c>
      <c r="Q484" s="131"/>
      <c r="R484" s="115">
        <f>IF(Q484=1,R483+Table1[[#This Row],[Total Transactions]],R483)</f>
        <v>0</v>
      </c>
      <c r="S484" s="115">
        <f>IF(Q484=2,S483+Table1[[#This Row],[Total Transactions]],S483)</f>
        <v>0</v>
      </c>
      <c r="T484" s="115">
        <f>IF(Q484=3,T483+Table1[[#This Row],[Total Transactions]],T483)</f>
        <v>0</v>
      </c>
      <c r="U484" s="56"/>
      <c r="V484" s="56">
        <f>Table1[[#This Row],[Total Transactions]]</f>
        <v>0</v>
      </c>
      <c r="W484" s="56"/>
      <c r="X484" s="55">
        <f>Table1[[#This Row],[Total Transactions]]-Table1[[#This Row],[Amount1]]</f>
        <v>0</v>
      </c>
    </row>
    <row r="485" spans="1:24" x14ac:dyDescent="0.2">
      <c r="A485" s="98"/>
      <c r="B485" s="107"/>
      <c r="C485" s="103"/>
      <c r="D485" s="44"/>
      <c r="E485" s="77"/>
      <c r="F485" s="77"/>
      <c r="G485" s="77"/>
      <c r="H485" s="77"/>
      <c r="I485" s="196">
        <f>SUM(Table1[[#This Row],[Donations, Funding etc]:[Sale of Assets]])</f>
        <v>0</v>
      </c>
      <c r="J485" s="200"/>
      <c r="K485" s="200"/>
      <c r="L485" s="200"/>
      <c r="M485" s="200"/>
      <c r="N485" s="200"/>
      <c r="O485" s="112">
        <f>SUM(Table1[[#This Row],[Fundraising-Related]:[Purchase of Assets]])</f>
        <v>0</v>
      </c>
      <c r="P485" s="123">
        <f>Table1[[#This Row],[Total Income]]-Table1[[#This Row],[Total Expenditure]]</f>
        <v>0</v>
      </c>
      <c r="Q485" s="131"/>
      <c r="R485" s="115">
        <f>IF(Q485=1,R484+Table1[[#This Row],[Total Transactions]],R484)</f>
        <v>0</v>
      </c>
      <c r="S485" s="115">
        <f>IF(Q485=2,S484+Table1[[#This Row],[Total Transactions]],S484)</f>
        <v>0</v>
      </c>
      <c r="T485" s="115">
        <f>IF(Q485=3,T484+Table1[[#This Row],[Total Transactions]],T484)</f>
        <v>0</v>
      </c>
      <c r="U485" s="56"/>
      <c r="V485" s="56">
        <f>Table1[[#This Row],[Total Transactions]]</f>
        <v>0</v>
      </c>
      <c r="W485" s="56"/>
      <c r="X485" s="55">
        <f>Table1[[#This Row],[Total Transactions]]-Table1[[#This Row],[Amount1]]</f>
        <v>0</v>
      </c>
    </row>
    <row r="486" spans="1:24" x14ac:dyDescent="0.2">
      <c r="A486" s="98"/>
      <c r="B486" s="99"/>
      <c r="C486" s="103"/>
      <c r="D486" s="44"/>
      <c r="E486" s="77"/>
      <c r="F486" s="77"/>
      <c r="G486" s="77"/>
      <c r="H486" s="77"/>
      <c r="I486" s="196">
        <f>SUM(Table1[[#This Row],[Donations, Funding etc]:[Sale of Assets]])</f>
        <v>0</v>
      </c>
      <c r="J486" s="200"/>
      <c r="K486" s="200"/>
      <c r="L486" s="200"/>
      <c r="M486" s="200"/>
      <c r="N486" s="200"/>
      <c r="O486" s="112">
        <f>SUM(Table1[[#This Row],[Fundraising-Related]:[Purchase of Assets]])</f>
        <v>0</v>
      </c>
      <c r="P486" s="123">
        <f>Table1[[#This Row],[Total Income]]-Table1[[#This Row],[Total Expenditure]]</f>
        <v>0</v>
      </c>
      <c r="Q486" s="131"/>
      <c r="R486" s="115">
        <f>IF(Q486=1,R485+Table1[[#This Row],[Total Transactions]],R485)</f>
        <v>0</v>
      </c>
      <c r="S486" s="115">
        <f>IF(Q486=2,S485+Table1[[#This Row],[Total Transactions]],S485)</f>
        <v>0</v>
      </c>
      <c r="T486" s="115">
        <f>IF(Q486=3,T485+Table1[[#This Row],[Total Transactions]],T485)</f>
        <v>0</v>
      </c>
      <c r="U486" s="56"/>
      <c r="V486" s="56">
        <f>Table1[[#This Row],[Total Transactions]]</f>
        <v>0</v>
      </c>
      <c r="W486" s="56"/>
      <c r="X486" s="55">
        <f>Table1[[#This Row],[Total Transactions]]-Table1[[#This Row],[Amount1]]</f>
        <v>0</v>
      </c>
    </row>
    <row r="487" spans="1:24" x14ac:dyDescent="0.2">
      <c r="A487" s="98"/>
      <c r="B487" s="107"/>
      <c r="C487" s="103"/>
      <c r="D487" s="44"/>
      <c r="E487" s="77"/>
      <c r="F487" s="77"/>
      <c r="G487" s="77"/>
      <c r="H487" s="77"/>
      <c r="I487" s="196">
        <f>SUM(Table1[[#This Row],[Donations, Funding etc]:[Sale of Assets]])</f>
        <v>0</v>
      </c>
      <c r="J487" s="200"/>
      <c r="K487" s="200"/>
      <c r="L487" s="200"/>
      <c r="M487" s="200"/>
      <c r="N487" s="200"/>
      <c r="O487" s="112">
        <f>SUM(Table1[[#This Row],[Fundraising-Related]:[Purchase of Assets]])</f>
        <v>0</v>
      </c>
      <c r="P487" s="123">
        <f>Table1[[#This Row],[Total Income]]-Table1[[#This Row],[Total Expenditure]]</f>
        <v>0</v>
      </c>
      <c r="Q487" s="131"/>
      <c r="R487" s="115">
        <f>IF(Q487=1,R486+Table1[[#This Row],[Total Transactions]],R486)</f>
        <v>0</v>
      </c>
      <c r="S487" s="115">
        <f>IF(Q487=2,S486+Table1[[#This Row],[Total Transactions]],S486)</f>
        <v>0</v>
      </c>
      <c r="T487" s="115">
        <f>IF(Q487=3,T486+Table1[[#This Row],[Total Transactions]],T486)</f>
        <v>0</v>
      </c>
      <c r="U487" s="56"/>
      <c r="V487" s="56">
        <f>Table1[[#This Row],[Total Transactions]]</f>
        <v>0</v>
      </c>
      <c r="W487" s="56"/>
      <c r="X487" s="55">
        <f>Table1[[#This Row],[Total Transactions]]-Table1[[#This Row],[Amount1]]</f>
        <v>0</v>
      </c>
    </row>
    <row r="488" spans="1:24" x14ac:dyDescent="0.2">
      <c r="A488" s="98"/>
      <c r="B488" s="107"/>
      <c r="C488" s="103"/>
      <c r="D488" s="44"/>
      <c r="E488" s="77"/>
      <c r="F488" s="77"/>
      <c r="G488" s="77"/>
      <c r="H488" s="77"/>
      <c r="I488" s="196">
        <f>SUM(Table1[[#This Row],[Donations, Funding etc]:[Sale of Assets]])</f>
        <v>0</v>
      </c>
      <c r="J488" s="200"/>
      <c r="K488" s="200"/>
      <c r="L488" s="200"/>
      <c r="M488" s="200"/>
      <c r="N488" s="200"/>
      <c r="O488" s="112">
        <f>SUM(Table1[[#This Row],[Fundraising-Related]:[Purchase of Assets]])</f>
        <v>0</v>
      </c>
      <c r="P488" s="123">
        <f>Table1[[#This Row],[Total Income]]-Table1[[#This Row],[Total Expenditure]]</f>
        <v>0</v>
      </c>
      <c r="Q488" s="131"/>
      <c r="R488" s="115">
        <f>IF(Q488=1,R487+Table1[[#This Row],[Total Transactions]],R487)</f>
        <v>0</v>
      </c>
      <c r="S488" s="115">
        <f>IF(Q488=2,S487+Table1[[#This Row],[Total Transactions]],S487)</f>
        <v>0</v>
      </c>
      <c r="T488" s="115">
        <f>IF(Q488=3,T487+Table1[[#This Row],[Total Transactions]],T487)</f>
        <v>0</v>
      </c>
      <c r="U488" s="56"/>
      <c r="V488" s="56">
        <f>Table1[[#This Row],[Total Transactions]]</f>
        <v>0</v>
      </c>
      <c r="W488" s="56"/>
      <c r="X488" s="55">
        <f>Table1[[#This Row],[Total Transactions]]-Table1[[#This Row],[Amount1]]</f>
        <v>0</v>
      </c>
    </row>
    <row r="489" spans="1:24" x14ac:dyDescent="0.2">
      <c r="A489" s="98"/>
      <c r="B489" s="107"/>
      <c r="C489" s="103"/>
      <c r="D489" s="44"/>
      <c r="E489" s="77"/>
      <c r="F489" s="77"/>
      <c r="G489" s="77"/>
      <c r="H489" s="77"/>
      <c r="I489" s="196">
        <f>SUM(Table1[[#This Row],[Donations, Funding etc]:[Sale of Assets]])</f>
        <v>0</v>
      </c>
      <c r="J489" s="200"/>
      <c r="K489" s="200"/>
      <c r="L489" s="200"/>
      <c r="M489" s="200"/>
      <c r="N489" s="200"/>
      <c r="O489" s="112">
        <f>SUM(Table1[[#This Row],[Fundraising-Related]:[Purchase of Assets]])</f>
        <v>0</v>
      </c>
      <c r="P489" s="123">
        <f>Table1[[#This Row],[Total Income]]-Table1[[#This Row],[Total Expenditure]]</f>
        <v>0</v>
      </c>
      <c r="Q489" s="131"/>
      <c r="R489" s="115">
        <f>IF(Q489=1,R488+Table1[[#This Row],[Total Transactions]],R488)</f>
        <v>0</v>
      </c>
      <c r="S489" s="115">
        <f>IF(Q489=2,S488+Table1[[#This Row],[Total Transactions]],S488)</f>
        <v>0</v>
      </c>
      <c r="T489" s="115">
        <f>IF(Q489=3,T488+Table1[[#This Row],[Total Transactions]],T488)</f>
        <v>0</v>
      </c>
      <c r="U489" s="56"/>
      <c r="V489" s="56">
        <f>Table1[[#This Row],[Total Transactions]]</f>
        <v>0</v>
      </c>
      <c r="W489" s="56"/>
      <c r="X489" s="55">
        <f>Table1[[#This Row],[Total Transactions]]-Table1[[#This Row],[Amount1]]</f>
        <v>0</v>
      </c>
    </row>
    <row r="490" spans="1:24" x14ac:dyDescent="0.2">
      <c r="A490" s="98"/>
      <c r="B490" s="107"/>
      <c r="C490" s="103"/>
      <c r="D490" s="44"/>
      <c r="E490" s="77"/>
      <c r="F490" s="77"/>
      <c r="G490" s="77"/>
      <c r="H490" s="77"/>
      <c r="I490" s="196">
        <f>SUM(Table1[[#This Row],[Donations, Funding etc]:[Sale of Assets]])</f>
        <v>0</v>
      </c>
      <c r="J490" s="200"/>
      <c r="K490" s="200"/>
      <c r="L490" s="200"/>
      <c r="M490" s="200"/>
      <c r="N490" s="200"/>
      <c r="O490" s="112">
        <f>SUM(Table1[[#This Row],[Fundraising-Related]:[Purchase of Assets]])</f>
        <v>0</v>
      </c>
      <c r="P490" s="123">
        <f>Table1[[#This Row],[Total Income]]-Table1[[#This Row],[Total Expenditure]]</f>
        <v>0</v>
      </c>
      <c r="Q490" s="131"/>
      <c r="R490" s="115">
        <f>IF(Q490=1,R489+Table1[[#This Row],[Total Transactions]],R489)</f>
        <v>0</v>
      </c>
      <c r="S490" s="115">
        <f>IF(Q490=2,S489+Table1[[#This Row],[Total Transactions]],S489)</f>
        <v>0</v>
      </c>
      <c r="T490" s="115">
        <f>IF(Q490=3,T489+Table1[[#This Row],[Total Transactions]],T489)</f>
        <v>0</v>
      </c>
      <c r="U490" s="56"/>
      <c r="V490" s="56">
        <f>Table1[[#This Row],[Total Transactions]]</f>
        <v>0</v>
      </c>
      <c r="W490" s="56"/>
      <c r="X490" s="55">
        <f>Table1[[#This Row],[Total Transactions]]-Table1[[#This Row],[Amount1]]</f>
        <v>0</v>
      </c>
    </row>
    <row r="491" spans="1:24" x14ac:dyDescent="0.2">
      <c r="A491" s="98"/>
      <c r="B491" s="107"/>
      <c r="C491" s="103"/>
      <c r="D491" s="44"/>
      <c r="E491" s="77"/>
      <c r="F491" s="77"/>
      <c r="G491" s="77"/>
      <c r="H491" s="77"/>
      <c r="I491" s="196">
        <f>SUM(Table1[[#This Row],[Donations, Funding etc]:[Sale of Assets]])</f>
        <v>0</v>
      </c>
      <c r="J491" s="200"/>
      <c r="K491" s="200"/>
      <c r="L491" s="200"/>
      <c r="M491" s="200"/>
      <c r="N491" s="200"/>
      <c r="O491" s="112">
        <f>SUM(Table1[[#This Row],[Fundraising-Related]:[Purchase of Assets]])</f>
        <v>0</v>
      </c>
      <c r="P491" s="123">
        <f>Table1[[#This Row],[Total Income]]-Table1[[#This Row],[Total Expenditure]]</f>
        <v>0</v>
      </c>
      <c r="Q491" s="131"/>
      <c r="R491" s="115">
        <f>IF(Q491=1,R490+Table1[[#This Row],[Total Transactions]],R490)</f>
        <v>0</v>
      </c>
      <c r="S491" s="115">
        <f>IF(Q491=2,S490+Table1[[#This Row],[Total Transactions]],S490)</f>
        <v>0</v>
      </c>
      <c r="T491" s="115">
        <f>IF(Q491=3,T490+Table1[[#This Row],[Total Transactions]],T490)</f>
        <v>0</v>
      </c>
      <c r="U491" s="56"/>
      <c r="V491" s="56">
        <f>Table1[[#This Row],[Total Transactions]]</f>
        <v>0</v>
      </c>
      <c r="W491" s="56"/>
      <c r="X491" s="55">
        <f>Table1[[#This Row],[Total Transactions]]-Table1[[#This Row],[Amount1]]</f>
        <v>0</v>
      </c>
    </row>
    <row r="492" spans="1:24" x14ac:dyDescent="0.2">
      <c r="A492" s="98"/>
      <c r="B492" s="107"/>
      <c r="C492" s="103"/>
      <c r="D492" s="44"/>
      <c r="E492" s="77"/>
      <c r="F492" s="77"/>
      <c r="G492" s="77"/>
      <c r="H492" s="77"/>
      <c r="I492" s="196">
        <f>SUM(Table1[[#This Row],[Donations, Funding etc]:[Sale of Assets]])</f>
        <v>0</v>
      </c>
      <c r="J492" s="200"/>
      <c r="K492" s="200"/>
      <c r="L492" s="200"/>
      <c r="M492" s="200"/>
      <c r="N492" s="200"/>
      <c r="O492" s="112">
        <f>SUM(Table1[[#This Row],[Fundraising-Related]:[Purchase of Assets]])</f>
        <v>0</v>
      </c>
      <c r="P492" s="123">
        <f>Table1[[#This Row],[Total Income]]-Table1[[#This Row],[Total Expenditure]]</f>
        <v>0</v>
      </c>
      <c r="Q492" s="131"/>
      <c r="R492" s="115">
        <f>IF(Q492=1,R491+Table1[[#This Row],[Total Transactions]],R491)</f>
        <v>0</v>
      </c>
      <c r="S492" s="115">
        <f>IF(Q492=2,S491+Table1[[#This Row],[Total Transactions]],S491)</f>
        <v>0</v>
      </c>
      <c r="T492" s="115">
        <f>IF(Q492=3,T491+Table1[[#This Row],[Total Transactions]],T491)</f>
        <v>0</v>
      </c>
      <c r="U492" s="56"/>
      <c r="V492" s="56">
        <f>Table1[[#This Row],[Total Transactions]]</f>
        <v>0</v>
      </c>
      <c r="W492" s="56"/>
      <c r="X492" s="55">
        <f>Table1[[#This Row],[Total Transactions]]-Table1[[#This Row],[Amount1]]</f>
        <v>0</v>
      </c>
    </row>
    <row r="493" spans="1:24" x14ac:dyDescent="0.2">
      <c r="A493" s="98"/>
      <c r="B493" s="107"/>
      <c r="C493" s="103"/>
      <c r="D493" s="44"/>
      <c r="E493" s="77"/>
      <c r="F493" s="77"/>
      <c r="G493" s="77"/>
      <c r="H493" s="77"/>
      <c r="I493" s="196">
        <f>SUM(Table1[[#This Row],[Donations, Funding etc]:[Sale of Assets]])</f>
        <v>0</v>
      </c>
      <c r="J493" s="200"/>
      <c r="K493" s="200"/>
      <c r="L493" s="200"/>
      <c r="M493" s="200"/>
      <c r="N493" s="200"/>
      <c r="O493" s="112">
        <f>SUM(Table1[[#This Row],[Fundraising-Related]:[Purchase of Assets]])</f>
        <v>0</v>
      </c>
      <c r="P493" s="123">
        <f>Table1[[#This Row],[Total Income]]-Table1[[#This Row],[Total Expenditure]]</f>
        <v>0</v>
      </c>
      <c r="Q493" s="131"/>
      <c r="R493" s="115">
        <f>IF(Q493=1,R492+Table1[[#This Row],[Total Transactions]],R492)</f>
        <v>0</v>
      </c>
      <c r="S493" s="115">
        <f>IF(Q493=2,S492+Table1[[#This Row],[Total Transactions]],S492)</f>
        <v>0</v>
      </c>
      <c r="T493" s="115">
        <f>IF(Q493=3,T492+Table1[[#This Row],[Total Transactions]],T492)</f>
        <v>0</v>
      </c>
      <c r="U493" s="56"/>
      <c r="V493" s="56">
        <f>Table1[[#This Row],[Total Transactions]]</f>
        <v>0</v>
      </c>
      <c r="W493" s="56"/>
      <c r="X493" s="55">
        <f>Table1[[#This Row],[Total Transactions]]-Table1[[#This Row],[Amount1]]</f>
        <v>0</v>
      </c>
    </row>
    <row r="494" spans="1:24" x14ac:dyDescent="0.2">
      <c r="A494" s="98"/>
      <c r="B494" s="107"/>
      <c r="C494" s="103"/>
      <c r="D494" s="44"/>
      <c r="E494" s="77"/>
      <c r="F494" s="77"/>
      <c r="G494" s="77"/>
      <c r="H494" s="77"/>
      <c r="I494" s="196">
        <f>SUM(Table1[[#This Row],[Donations, Funding etc]:[Sale of Assets]])</f>
        <v>0</v>
      </c>
      <c r="J494" s="200"/>
      <c r="K494" s="200"/>
      <c r="L494" s="200"/>
      <c r="M494" s="200"/>
      <c r="N494" s="200"/>
      <c r="O494" s="112">
        <f>SUM(Table1[[#This Row],[Fundraising-Related]:[Purchase of Assets]])</f>
        <v>0</v>
      </c>
      <c r="P494" s="123">
        <f>Table1[[#This Row],[Total Income]]-Table1[[#This Row],[Total Expenditure]]</f>
        <v>0</v>
      </c>
      <c r="Q494" s="131"/>
      <c r="R494" s="115">
        <f>IF(Q494=1,R493+Table1[[#This Row],[Total Transactions]],R493)</f>
        <v>0</v>
      </c>
      <c r="S494" s="115">
        <f>IF(Q494=2,S493+Table1[[#This Row],[Total Transactions]],S493)</f>
        <v>0</v>
      </c>
      <c r="T494" s="115">
        <f>IF(Q494=3,T493+Table1[[#This Row],[Total Transactions]],T493)</f>
        <v>0</v>
      </c>
      <c r="U494" s="56"/>
      <c r="V494" s="56">
        <f>Table1[[#This Row],[Total Transactions]]</f>
        <v>0</v>
      </c>
      <c r="W494" s="56"/>
      <c r="X494" s="55">
        <f>Table1[[#This Row],[Total Transactions]]-Table1[[#This Row],[Amount1]]</f>
        <v>0</v>
      </c>
    </row>
    <row r="495" spans="1:24" x14ac:dyDescent="0.2">
      <c r="A495" s="98"/>
      <c r="B495" s="107"/>
      <c r="C495" s="103"/>
      <c r="D495" s="44"/>
      <c r="E495" s="77"/>
      <c r="F495" s="77"/>
      <c r="G495" s="77"/>
      <c r="H495" s="77"/>
      <c r="I495" s="196">
        <f>SUM(Table1[[#This Row],[Donations, Funding etc]:[Sale of Assets]])</f>
        <v>0</v>
      </c>
      <c r="J495" s="200"/>
      <c r="K495" s="200"/>
      <c r="L495" s="200"/>
      <c r="M495" s="200"/>
      <c r="N495" s="200"/>
      <c r="O495" s="112">
        <f>SUM(Table1[[#This Row],[Fundraising-Related]:[Purchase of Assets]])</f>
        <v>0</v>
      </c>
      <c r="P495" s="123">
        <f>Table1[[#This Row],[Total Income]]-Table1[[#This Row],[Total Expenditure]]</f>
        <v>0</v>
      </c>
      <c r="Q495" s="131"/>
      <c r="R495" s="115">
        <f>IF(Q495=1,R494+Table1[[#This Row],[Total Transactions]],R494)</f>
        <v>0</v>
      </c>
      <c r="S495" s="115">
        <f>IF(Q495=2,S494+Table1[[#This Row],[Total Transactions]],S494)</f>
        <v>0</v>
      </c>
      <c r="T495" s="115">
        <f>IF(Q495=3,T494+Table1[[#This Row],[Total Transactions]],T494)</f>
        <v>0</v>
      </c>
      <c r="U495" s="56"/>
      <c r="V495" s="56">
        <f>Table1[[#This Row],[Total Transactions]]</f>
        <v>0</v>
      </c>
      <c r="W495" s="56"/>
      <c r="X495" s="55">
        <f>Table1[[#This Row],[Total Transactions]]-Table1[[#This Row],[Amount1]]</f>
        <v>0</v>
      </c>
    </row>
    <row r="496" spans="1:24" x14ac:dyDescent="0.2">
      <c r="A496" s="98"/>
      <c r="B496" s="107"/>
      <c r="C496" s="103"/>
      <c r="D496" s="44"/>
      <c r="E496" s="77"/>
      <c r="F496" s="77"/>
      <c r="G496" s="77"/>
      <c r="H496" s="77"/>
      <c r="I496" s="196">
        <f>SUM(Table1[[#This Row],[Donations, Funding etc]:[Sale of Assets]])</f>
        <v>0</v>
      </c>
      <c r="J496" s="200"/>
      <c r="K496" s="200"/>
      <c r="L496" s="200"/>
      <c r="M496" s="200"/>
      <c r="N496" s="200"/>
      <c r="O496" s="112">
        <f>SUM(Table1[[#This Row],[Fundraising-Related]:[Purchase of Assets]])</f>
        <v>0</v>
      </c>
      <c r="P496" s="123">
        <f>Table1[[#This Row],[Total Income]]-Table1[[#This Row],[Total Expenditure]]</f>
        <v>0</v>
      </c>
      <c r="Q496" s="131"/>
      <c r="R496" s="115">
        <f>IF(Q496=1,R495+Table1[[#This Row],[Total Transactions]],R495)</f>
        <v>0</v>
      </c>
      <c r="S496" s="115">
        <f>IF(Q496=2,S495+Table1[[#This Row],[Total Transactions]],S495)</f>
        <v>0</v>
      </c>
      <c r="T496" s="115">
        <f>IF(Q496=3,T495+Table1[[#This Row],[Total Transactions]],T495)</f>
        <v>0</v>
      </c>
      <c r="U496" s="56"/>
      <c r="V496" s="56">
        <f>Table1[[#This Row],[Total Transactions]]</f>
        <v>0</v>
      </c>
      <c r="W496" s="56"/>
      <c r="X496" s="55">
        <f>Table1[[#This Row],[Total Transactions]]-Table1[[#This Row],[Amount1]]</f>
        <v>0</v>
      </c>
    </row>
    <row r="497" spans="1:24" x14ac:dyDescent="0.2">
      <c r="A497" s="98"/>
      <c r="B497" s="107"/>
      <c r="C497" s="103"/>
      <c r="D497" s="44"/>
      <c r="E497" s="77"/>
      <c r="F497" s="77"/>
      <c r="G497" s="77"/>
      <c r="H497" s="77"/>
      <c r="I497" s="196">
        <f>SUM(Table1[[#This Row],[Donations, Funding etc]:[Sale of Assets]])</f>
        <v>0</v>
      </c>
      <c r="J497" s="200"/>
      <c r="K497" s="200"/>
      <c r="L497" s="200"/>
      <c r="M497" s="200"/>
      <c r="N497" s="200"/>
      <c r="O497" s="112">
        <f>SUM(Table1[[#This Row],[Fundraising-Related]:[Purchase of Assets]])</f>
        <v>0</v>
      </c>
      <c r="P497" s="123">
        <f>Table1[[#This Row],[Total Income]]-Table1[[#This Row],[Total Expenditure]]</f>
        <v>0</v>
      </c>
      <c r="Q497" s="131"/>
      <c r="R497" s="115">
        <f>IF(Q497=1,R496+Table1[[#This Row],[Total Transactions]],R496)</f>
        <v>0</v>
      </c>
      <c r="S497" s="115">
        <f>IF(Q497=2,S496+Table1[[#This Row],[Total Transactions]],S496)</f>
        <v>0</v>
      </c>
      <c r="T497" s="115">
        <f>IF(Q497=3,T496+Table1[[#This Row],[Total Transactions]],T496)</f>
        <v>0</v>
      </c>
      <c r="U497" s="56"/>
      <c r="V497" s="56">
        <f>Table1[[#This Row],[Total Transactions]]</f>
        <v>0</v>
      </c>
      <c r="W497" s="56"/>
      <c r="X497" s="55">
        <f>Table1[[#This Row],[Total Transactions]]-Table1[[#This Row],[Amount1]]</f>
        <v>0</v>
      </c>
    </row>
    <row r="498" spans="1:24" x14ac:dyDescent="0.2">
      <c r="A498" s="98"/>
      <c r="B498" s="107"/>
      <c r="C498" s="103"/>
      <c r="D498" s="44"/>
      <c r="E498" s="77"/>
      <c r="F498" s="77"/>
      <c r="G498" s="77"/>
      <c r="H498" s="77"/>
      <c r="I498" s="196">
        <f>SUM(Table1[[#This Row],[Donations, Funding etc]:[Sale of Assets]])</f>
        <v>0</v>
      </c>
      <c r="J498" s="200"/>
      <c r="K498" s="200"/>
      <c r="L498" s="200"/>
      <c r="M498" s="200"/>
      <c r="N498" s="200"/>
      <c r="O498" s="112">
        <f>SUM(Table1[[#This Row],[Fundraising-Related]:[Purchase of Assets]])</f>
        <v>0</v>
      </c>
      <c r="P498" s="123">
        <f>Table1[[#This Row],[Total Income]]-Table1[[#This Row],[Total Expenditure]]</f>
        <v>0</v>
      </c>
      <c r="Q498" s="131"/>
      <c r="R498" s="115">
        <f>IF(Q498=1,R497+Table1[[#This Row],[Total Transactions]],R497)</f>
        <v>0</v>
      </c>
      <c r="S498" s="115">
        <f>IF(Q498=2,S497+Table1[[#This Row],[Total Transactions]],S497)</f>
        <v>0</v>
      </c>
      <c r="T498" s="115">
        <f>IF(Q498=3,T497+Table1[[#This Row],[Total Transactions]],T497)</f>
        <v>0</v>
      </c>
      <c r="U498" s="56"/>
      <c r="V498" s="56">
        <f>Table1[[#This Row],[Total Transactions]]</f>
        <v>0</v>
      </c>
      <c r="W498" s="56"/>
      <c r="X498" s="55">
        <f>Table1[[#This Row],[Total Transactions]]-Table1[[#This Row],[Amount1]]</f>
        <v>0</v>
      </c>
    </row>
    <row r="499" spans="1:24" x14ac:dyDescent="0.2">
      <c r="A499" s="98"/>
      <c r="B499" s="107"/>
      <c r="C499" s="103"/>
      <c r="D499" s="44"/>
      <c r="E499" s="77"/>
      <c r="F499" s="77"/>
      <c r="G499" s="77"/>
      <c r="H499" s="77"/>
      <c r="I499" s="196">
        <f>SUM(Table1[[#This Row],[Donations, Funding etc]:[Sale of Assets]])</f>
        <v>0</v>
      </c>
      <c r="J499" s="200"/>
      <c r="K499" s="200"/>
      <c r="L499" s="200"/>
      <c r="M499" s="200"/>
      <c r="N499" s="200"/>
      <c r="O499" s="112">
        <f>SUM(Table1[[#This Row],[Fundraising-Related]:[Purchase of Assets]])</f>
        <v>0</v>
      </c>
      <c r="P499" s="123">
        <f>Table1[[#This Row],[Total Income]]-Table1[[#This Row],[Total Expenditure]]</f>
        <v>0</v>
      </c>
      <c r="Q499" s="131"/>
      <c r="R499" s="115">
        <f>IF(Q499=1,R498+Table1[[#This Row],[Total Transactions]],R498)</f>
        <v>0</v>
      </c>
      <c r="S499" s="115">
        <f>IF(Q499=2,S498+Table1[[#This Row],[Total Transactions]],S498)</f>
        <v>0</v>
      </c>
      <c r="T499" s="115">
        <f>IF(Q499=3,T498+Table1[[#This Row],[Total Transactions]],T498)</f>
        <v>0</v>
      </c>
      <c r="U499" s="56"/>
      <c r="V499" s="56">
        <f>Table1[[#This Row],[Total Transactions]]</f>
        <v>0</v>
      </c>
      <c r="W499" s="56"/>
      <c r="X499" s="55">
        <f>Table1[[#This Row],[Total Transactions]]-Table1[[#This Row],[Amount1]]</f>
        <v>0</v>
      </c>
    </row>
    <row r="500" spans="1:24" x14ac:dyDescent="0.2">
      <c r="A500" s="98"/>
      <c r="B500" s="107"/>
      <c r="C500" s="103"/>
      <c r="D500" s="44"/>
      <c r="E500" s="77"/>
      <c r="F500" s="77"/>
      <c r="G500" s="77"/>
      <c r="H500" s="77"/>
      <c r="I500" s="196">
        <f>SUM(Table1[[#This Row],[Donations, Funding etc]:[Sale of Assets]])</f>
        <v>0</v>
      </c>
      <c r="J500" s="200"/>
      <c r="K500" s="200"/>
      <c r="L500" s="200"/>
      <c r="M500" s="200"/>
      <c r="N500" s="200"/>
      <c r="O500" s="112">
        <f>SUM(Table1[[#This Row],[Fundraising-Related]:[Purchase of Assets]])</f>
        <v>0</v>
      </c>
      <c r="P500" s="123">
        <f>Table1[[#This Row],[Total Income]]-Table1[[#This Row],[Total Expenditure]]</f>
        <v>0</v>
      </c>
      <c r="Q500" s="131"/>
      <c r="R500" s="115">
        <f>IF(Q500=1,R499+Table1[[#This Row],[Total Transactions]],R499)</f>
        <v>0</v>
      </c>
      <c r="S500" s="115">
        <f>IF(Q500=2,S499+Table1[[#This Row],[Total Transactions]],S499)</f>
        <v>0</v>
      </c>
      <c r="T500" s="115">
        <f>IF(Q500=3,T499+Table1[[#This Row],[Total Transactions]],T499)</f>
        <v>0</v>
      </c>
      <c r="U500" s="56"/>
      <c r="V500" s="56">
        <f>Table1[[#This Row],[Total Transactions]]</f>
        <v>0</v>
      </c>
      <c r="W500" s="56"/>
      <c r="X500" s="55">
        <f>Table1[[#This Row],[Total Transactions]]-Table1[[#This Row],[Amount1]]</f>
        <v>0</v>
      </c>
    </row>
    <row r="501" spans="1:24" x14ac:dyDescent="0.2">
      <c r="A501" s="98"/>
      <c r="B501" s="107"/>
      <c r="C501" s="103"/>
      <c r="D501" s="44"/>
      <c r="E501" s="77"/>
      <c r="F501" s="77"/>
      <c r="G501" s="77"/>
      <c r="H501" s="77"/>
      <c r="I501" s="196">
        <f>SUM(Table1[[#This Row],[Donations, Funding etc]:[Sale of Assets]])</f>
        <v>0</v>
      </c>
      <c r="J501" s="200"/>
      <c r="K501" s="200"/>
      <c r="L501" s="200"/>
      <c r="M501" s="200"/>
      <c r="N501" s="200"/>
      <c r="O501" s="112">
        <f>SUM(Table1[[#This Row],[Fundraising-Related]:[Purchase of Assets]])</f>
        <v>0</v>
      </c>
      <c r="P501" s="123">
        <f>Table1[[#This Row],[Total Income]]-Table1[[#This Row],[Total Expenditure]]</f>
        <v>0</v>
      </c>
      <c r="Q501" s="131"/>
      <c r="R501" s="115">
        <f>IF(Q501=1,R500+Table1[[#This Row],[Total Transactions]],R500)</f>
        <v>0</v>
      </c>
      <c r="S501" s="115">
        <f>IF(Q501=2,S500+Table1[[#This Row],[Total Transactions]],S500)</f>
        <v>0</v>
      </c>
      <c r="T501" s="115">
        <f>IF(Q501=3,T500+Table1[[#This Row],[Total Transactions]],T500)</f>
        <v>0</v>
      </c>
      <c r="U501" s="56"/>
      <c r="V501" s="56">
        <f>Table1[[#This Row],[Total Transactions]]</f>
        <v>0</v>
      </c>
      <c r="W501" s="56"/>
      <c r="X501" s="55">
        <f>Table1[[#This Row],[Total Transactions]]-Table1[[#This Row],[Amount1]]</f>
        <v>0</v>
      </c>
    </row>
    <row r="502" spans="1:24" x14ac:dyDescent="0.2">
      <c r="A502" s="98"/>
      <c r="B502" s="107"/>
      <c r="C502" s="103"/>
      <c r="D502" s="44"/>
      <c r="E502" s="77"/>
      <c r="F502" s="77"/>
      <c r="G502" s="77"/>
      <c r="H502" s="77"/>
      <c r="I502" s="196">
        <f>SUM(Table1[[#This Row],[Donations, Funding etc]:[Sale of Assets]])</f>
        <v>0</v>
      </c>
      <c r="J502" s="200"/>
      <c r="K502" s="200"/>
      <c r="L502" s="200"/>
      <c r="M502" s="200"/>
      <c r="N502" s="200"/>
      <c r="O502" s="112">
        <f>SUM(Table1[[#This Row],[Fundraising-Related]:[Purchase of Assets]])</f>
        <v>0</v>
      </c>
      <c r="P502" s="123">
        <f>Table1[[#This Row],[Total Income]]-Table1[[#This Row],[Total Expenditure]]</f>
        <v>0</v>
      </c>
      <c r="Q502" s="131"/>
      <c r="R502" s="115">
        <f>IF(Q502=1,R501+Table1[[#This Row],[Total Transactions]],R501)</f>
        <v>0</v>
      </c>
      <c r="S502" s="115">
        <f>IF(Q502=2,S501+Table1[[#This Row],[Total Transactions]],S501)</f>
        <v>0</v>
      </c>
      <c r="T502" s="115">
        <f>IF(Q502=3,T501+Table1[[#This Row],[Total Transactions]],T501)</f>
        <v>0</v>
      </c>
      <c r="U502" s="56"/>
      <c r="V502" s="56">
        <f>Table1[[#This Row],[Total Transactions]]</f>
        <v>0</v>
      </c>
      <c r="W502" s="56"/>
      <c r="X502" s="55">
        <f>Table1[[#This Row],[Total Transactions]]-Table1[[#This Row],[Amount1]]</f>
        <v>0</v>
      </c>
    </row>
    <row r="503" spans="1:24" x14ac:dyDescent="0.2">
      <c r="A503" s="98"/>
      <c r="B503" s="107"/>
      <c r="C503" s="103"/>
      <c r="D503" s="44"/>
      <c r="E503" s="77"/>
      <c r="F503" s="77"/>
      <c r="G503" s="77"/>
      <c r="H503" s="77"/>
      <c r="I503" s="196">
        <f>SUM(Table1[[#This Row],[Donations, Funding etc]:[Sale of Assets]])</f>
        <v>0</v>
      </c>
      <c r="J503" s="200"/>
      <c r="K503" s="200"/>
      <c r="L503" s="200"/>
      <c r="M503" s="200"/>
      <c r="N503" s="200"/>
      <c r="O503" s="112">
        <f>SUM(Table1[[#This Row],[Fundraising-Related]:[Purchase of Assets]])</f>
        <v>0</v>
      </c>
      <c r="P503" s="123">
        <f>Table1[[#This Row],[Total Income]]-Table1[[#This Row],[Total Expenditure]]</f>
        <v>0</v>
      </c>
      <c r="Q503" s="131"/>
      <c r="R503" s="115">
        <f>IF(Q503=1,R502+Table1[[#This Row],[Total Transactions]],R502)</f>
        <v>0</v>
      </c>
      <c r="S503" s="115">
        <f>IF(Q503=2,S502+Table1[[#This Row],[Total Transactions]],S502)</f>
        <v>0</v>
      </c>
      <c r="T503" s="115">
        <f>IF(Q503=3,T502+Table1[[#This Row],[Total Transactions]],T502)</f>
        <v>0</v>
      </c>
      <c r="U503" s="56"/>
      <c r="V503" s="56">
        <f>Table1[[#This Row],[Total Transactions]]</f>
        <v>0</v>
      </c>
      <c r="W503" s="56"/>
      <c r="X503" s="55">
        <f>Table1[[#This Row],[Total Transactions]]-Table1[[#This Row],[Amount1]]</f>
        <v>0</v>
      </c>
    </row>
    <row r="504" spans="1:24" x14ac:dyDescent="0.2">
      <c r="A504" s="98"/>
      <c r="B504" s="107"/>
      <c r="C504" s="103"/>
      <c r="D504" s="44"/>
      <c r="E504" s="77"/>
      <c r="F504" s="77"/>
      <c r="G504" s="77"/>
      <c r="H504" s="77"/>
      <c r="I504" s="196">
        <f>SUM(Table1[[#This Row],[Donations, Funding etc]:[Sale of Assets]])</f>
        <v>0</v>
      </c>
      <c r="J504" s="200"/>
      <c r="K504" s="200"/>
      <c r="L504" s="200"/>
      <c r="M504" s="200"/>
      <c r="N504" s="200"/>
      <c r="O504" s="112">
        <f>SUM(Table1[[#This Row],[Fundraising-Related]:[Purchase of Assets]])</f>
        <v>0</v>
      </c>
      <c r="P504" s="123">
        <f>Table1[[#This Row],[Total Income]]-Table1[[#This Row],[Total Expenditure]]</f>
        <v>0</v>
      </c>
      <c r="Q504" s="131"/>
      <c r="R504" s="115">
        <f>IF(Q504=1,R503+Table1[[#This Row],[Total Transactions]],R503)</f>
        <v>0</v>
      </c>
      <c r="S504" s="115">
        <f>IF(Q504=2,S503+Table1[[#This Row],[Total Transactions]],S503)</f>
        <v>0</v>
      </c>
      <c r="T504" s="115">
        <f>IF(Q504=3,T503+Table1[[#This Row],[Total Transactions]],T503)</f>
        <v>0</v>
      </c>
      <c r="U504" s="56"/>
      <c r="V504" s="56">
        <f>Table1[[#This Row],[Total Transactions]]</f>
        <v>0</v>
      </c>
      <c r="W504" s="56"/>
      <c r="X504" s="55">
        <f>Table1[[#This Row],[Total Transactions]]-Table1[[#This Row],[Amount1]]</f>
        <v>0</v>
      </c>
    </row>
    <row r="505" spans="1:24" x14ac:dyDescent="0.2">
      <c r="A505" s="98"/>
      <c r="B505" s="107"/>
      <c r="C505" s="103"/>
      <c r="D505" s="44"/>
      <c r="E505" s="77"/>
      <c r="F505" s="77"/>
      <c r="G505" s="77"/>
      <c r="H505" s="77"/>
      <c r="I505" s="196">
        <f>SUM(Table1[[#This Row],[Donations, Funding etc]:[Sale of Assets]])</f>
        <v>0</v>
      </c>
      <c r="J505" s="200"/>
      <c r="K505" s="200"/>
      <c r="L505" s="200"/>
      <c r="M505" s="200"/>
      <c r="N505" s="200"/>
      <c r="O505" s="112">
        <f>SUM(Table1[[#This Row],[Fundraising-Related]:[Purchase of Assets]])</f>
        <v>0</v>
      </c>
      <c r="P505" s="123">
        <f>Table1[[#This Row],[Total Income]]-Table1[[#This Row],[Total Expenditure]]</f>
        <v>0</v>
      </c>
      <c r="Q505" s="131"/>
      <c r="R505" s="115">
        <f>IF(Q505=1,R504+Table1[[#This Row],[Total Transactions]],R504)</f>
        <v>0</v>
      </c>
      <c r="S505" s="115">
        <f>IF(Q505=2,S504+Table1[[#This Row],[Total Transactions]],S504)</f>
        <v>0</v>
      </c>
      <c r="T505" s="115">
        <f>IF(Q505=3,T504+Table1[[#This Row],[Total Transactions]],T504)</f>
        <v>0</v>
      </c>
      <c r="U505" s="56"/>
      <c r="V505" s="56">
        <f>Table1[[#This Row],[Total Transactions]]</f>
        <v>0</v>
      </c>
      <c r="W505" s="56"/>
      <c r="X505" s="55">
        <f>Table1[[#This Row],[Total Transactions]]-Table1[[#This Row],[Amount1]]</f>
        <v>0</v>
      </c>
    </row>
    <row r="506" spans="1:24" x14ac:dyDescent="0.2">
      <c r="A506" s="98"/>
      <c r="B506" s="107"/>
      <c r="C506" s="103"/>
      <c r="D506" s="44"/>
      <c r="E506" s="77"/>
      <c r="F506" s="77"/>
      <c r="G506" s="77"/>
      <c r="H506" s="77"/>
      <c r="I506" s="196">
        <f>SUM(Table1[[#This Row],[Donations, Funding etc]:[Sale of Assets]])</f>
        <v>0</v>
      </c>
      <c r="J506" s="200"/>
      <c r="K506" s="200"/>
      <c r="L506" s="200"/>
      <c r="M506" s="200"/>
      <c r="N506" s="200"/>
      <c r="O506" s="112">
        <f>SUM(Table1[[#This Row],[Fundraising-Related]:[Purchase of Assets]])</f>
        <v>0</v>
      </c>
      <c r="P506" s="123">
        <f>Table1[[#This Row],[Total Income]]-Table1[[#This Row],[Total Expenditure]]</f>
        <v>0</v>
      </c>
      <c r="Q506" s="131"/>
      <c r="R506" s="115">
        <f>IF(Q506=1,R505+Table1[[#This Row],[Total Transactions]],R505)</f>
        <v>0</v>
      </c>
      <c r="S506" s="115">
        <f>IF(Q506=2,S505+Table1[[#This Row],[Total Transactions]],S505)</f>
        <v>0</v>
      </c>
      <c r="T506" s="115">
        <f>IF(Q506=3,T505+Table1[[#This Row],[Total Transactions]],T505)</f>
        <v>0</v>
      </c>
      <c r="U506" s="56"/>
      <c r="V506" s="56">
        <f>Table1[[#This Row],[Total Transactions]]</f>
        <v>0</v>
      </c>
      <c r="W506" s="56"/>
      <c r="X506" s="55">
        <f>Table1[[#This Row],[Total Transactions]]-Table1[[#This Row],[Amount1]]</f>
        <v>0</v>
      </c>
    </row>
    <row r="507" spans="1:24" x14ac:dyDescent="0.2">
      <c r="A507" s="98"/>
      <c r="B507" s="107"/>
      <c r="C507" s="103"/>
      <c r="D507" s="44"/>
      <c r="E507" s="77"/>
      <c r="F507" s="77"/>
      <c r="G507" s="77"/>
      <c r="H507" s="77"/>
      <c r="I507" s="196">
        <f>SUM(Table1[[#This Row],[Donations, Funding etc]:[Sale of Assets]])</f>
        <v>0</v>
      </c>
      <c r="J507" s="200"/>
      <c r="K507" s="200"/>
      <c r="L507" s="200"/>
      <c r="M507" s="200"/>
      <c r="N507" s="200"/>
      <c r="O507" s="112">
        <f>SUM(Table1[[#This Row],[Fundraising-Related]:[Purchase of Assets]])</f>
        <v>0</v>
      </c>
      <c r="P507" s="123">
        <f>Table1[[#This Row],[Total Income]]-Table1[[#This Row],[Total Expenditure]]</f>
        <v>0</v>
      </c>
      <c r="Q507" s="131"/>
      <c r="R507" s="115">
        <f>IF(Q507=1,R506+Table1[[#This Row],[Total Transactions]],R506)</f>
        <v>0</v>
      </c>
      <c r="S507" s="115">
        <f>IF(Q507=2,S506+Table1[[#This Row],[Total Transactions]],S506)</f>
        <v>0</v>
      </c>
      <c r="T507" s="115">
        <f>IF(Q507=3,T506+Table1[[#This Row],[Total Transactions]],T506)</f>
        <v>0</v>
      </c>
      <c r="U507" s="56"/>
      <c r="V507" s="56">
        <f>Table1[[#This Row],[Total Transactions]]</f>
        <v>0</v>
      </c>
      <c r="W507" s="56"/>
      <c r="X507" s="55">
        <f>Table1[[#This Row],[Total Transactions]]-Table1[[#This Row],[Amount1]]</f>
        <v>0</v>
      </c>
    </row>
    <row r="508" spans="1:24" x14ac:dyDescent="0.2">
      <c r="A508" s="98"/>
      <c r="B508" s="107"/>
      <c r="C508" s="103"/>
      <c r="D508" s="44"/>
      <c r="E508" s="77"/>
      <c r="F508" s="77"/>
      <c r="G508" s="77"/>
      <c r="H508" s="77"/>
      <c r="I508" s="196">
        <f>SUM(Table1[[#This Row],[Donations, Funding etc]:[Sale of Assets]])</f>
        <v>0</v>
      </c>
      <c r="J508" s="200"/>
      <c r="K508" s="200"/>
      <c r="L508" s="200"/>
      <c r="M508" s="200"/>
      <c r="N508" s="200"/>
      <c r="O508" s="112">
        <f>SUM(Table1[[#This Row],[Fundraising-Related]:[Purchase of Assets]])</f>
        <v>0</v>
      </c>
      <c r="P508" s="123">
        <f>Table1[[#This Row],[Total Income]]-Table1[[#This Row],[Total Expenditure]]</f>
        <v>0</v>
      </c>
      <c r="Q508" s="131"/>
      <c r="R508" s="115">
        <f>IF(Q508=1,R507+Table1[[#This Row],[Total Transactions]],R507)</f>
        <v>0</v>
      </c>
      <c r="S508" s="115">
        <f>IF(Q508=2,S507+Table1[[#This Row],[Total Transactions]],S507)</f>
        <v>0</v>
      </c>
      <c r="T508" s="115">
        <f>IF(Q508=3,T507+Table1[[#This Row],[Total Transactions]],T507)</f>
        <v>0</v>
      </c>
      <c r="U508" s="56"/>
      <c r="V508" s="56">
        <f>Table1[[#This Row],[Total Transactions]]</f>
        <v>0</v>
      </c>
      <c r="W508" s="56"/>
      <c r="X508" s="55">
        <f>Table1[[#This Row],[Total Transactions]]-Table1[[#This Row],[Amount1]]</f>
        <v>0</v>
      </c>
    </row>
    <row r="509" spans="1:24" x14ac:dyDescent="0.2">
      <c r="A509" s="98"/>
      <c r="B509" s="107"/>
      <c r="C509" s="103"/>
      <c r="D509" s="44"/>
      <c r="E509" s="77"/>
      <c r="F509" s="77"/>
      <c r="G509" s="77"/>
      <c r="H509" s="77"/>
      <c r="I509" s="196">
        <f>SUM(Table1[[#This Row],[Donations, Funding etc]:[Sale of Assets]])</f>
        <v>0</v>
      </c>
      <c r="J509" s="200"/>
      <c r="K509" s="200"/>
      <c r="L509" s="200"/>
      <c r="M509" s="200"/>
      <c r="N509" s="200"/>
      <c r="O509" s="112">
        <f>SUM(Table1[[#This Row],[Fundraising-Related]:[Purchase of Assets]])</f>
        <v>0</v>
      </c>
      <c r="P509" s="123">
        <f>Table1[[#This Row],[Total Income]]-Table1[[#This Row],[Total Expenditure]]</f>
        <v>0</v>
      </c>
      <c r="Q509" s="131"/>
      <c r="R509" s="115">
        <f>IF(Q509=1,R508+Table1[[#This Row],[Total Transactions]],R508)</f>
        <v>0</v>
      </c>
      <c r="S509" s="115">
        <f>IF(Q509=2,S508+Table1[[#This Row],[Total Transactions]],S508)</f>
        <v>0</v>
      </c>
      <c r="T509" s="115">
        <f>IF(Q509=3,T508+Table1[[#This Row],[Total Transactions]],T508)</f>
        <v>0</v>
      </c>
      <c r="U509" s="56"/>
      <c r="V509" s="56">
        <f>Table1[[#This Row],[Total Transactions]]</f>
        <v>0</v>
      </c>
      <c r="W509" s="56"/>
      <c r="X509" s="55">
        <f>Table1[[#This Row],[Total Transactions]]-Table1[[#This Row],[Amount1]]</f>
        <v>0</v>
      </c>
    </row>
    <row r="510" spans="1:24" x14ac:dyDescent="0.2">
      <c r="A510" s="98"/>
      <c r="B510" s="107"/>
      <c r="C510" s="103"/>
      <c r="D510" s="44"/>
      <c r="E510" s="77"/>
      <c r="F510" s="77"/>
      <c r="G510" s="77"/>
      <c r="H510" s="77"/>
      <c r="I510" s="196">
        <f>SUM(Table1[[#This Row],[Donations, Funding etc]:[Sale of Assets]])</f>
        <v>0</v>
      </c>
      <c r="J510" s="200"/>
      <c r="K510" s="200"/>
      <c r="L510" s="200"/>
      <c r="M510" s="200"/>
      <c r="N510" s="200"/>
      <c r="O510" s="112">
        <f>SUM(Table1[[#This Row],[Fundraising-Related]:[Purchase of Assets]])</f>
        <v>0</v>
      </c>
      <c r="P510" s="123">
        <f>Table1[[#This Row],[Total Income]]-Table1[[#This Row],[Total Expenditure]]</f>
        <v>0</v>
      </c>
      <c r="Q510" s="131"/>
      <c r="R510" s="115">
        <f>IF(Q510=1,R509+Table1[[#This Row],[Total Transactions]],R509)</f>
        <v>0</v>
      </c>
      <c r="S510" s="115">
        <f>IF(Q510=2,S509+Table1[[#This Row],[Total Transactions]],S509)</f>
        <v>0</v>
      </c>
      <c r="T510" s="115">
        <f>IF(Q510=3,T509+Table1[[#This Row],[Total Transactions]],T509)</f>
        <v>0</v>
      </c>
      <c r="U510" s="56"/>
      <c r="V510" s="56">
        <f>Table1[[#This Row],[Total Transactions]]</f>
        <v>0</v>
      </c>
      <c r="W510" s="56"/>
      <c r="X510" s="55">
        <f>Table1[[#This Row],[Total Transactions]]-Table1[[#This Row],[Amount1]]</f>
        <v>0</v>
      </c>
    </row>
    <row r="511" spans="1:24" x14ac:dyDescent="0.2">
      <c r="A511" s="98"/>
      <c r="B511" s="107"/>
      <c r="C511" s="103"/>
      <c r="D511" s="44"/>
      <c r="E511" s="77"/>
      <c r="F511" s="77"/>
      <c r="G511" s="77"/>
      <c r="H511" s="77"/>
      <c r="I511" s="196">
        <f>SUM(Table1[[#This Row],[Donations, Funding etc]:[Sale of Assets]])</f>
        <v>0</v>
      </c>
      <c r="J511" s="200"/>
      <c r="K511" s="200"/>
      <c r="L511" s="200"/>
      <c r="M511" s="200"/>
      <c r="N511" s="200"/>
      <c r="O511" s="112">
        <f>SUM(Table1[[#This Row],[Fundraising-Related]:[Purchase of Assets]])</f>
        <v>0</v>
      </c>
      <c r="P511" s="123">
        <f>Table1[[#This Row],[Total Income]]-Table1[[#This Row],[Total Expenditure]]</f>
        <v>0</v>
      </c>
      <c r="Q511" s="131"/>
      <c r="R511" s="115">
        <f>IF(Q511=1,R510+Table1[[#This Row],[Total Transactions]],R510)</f>
        <v>0</v>
      </c>
      <c r="S511" s="115">
        <f>IF(Q511=2,S510+Table1[[#This Row],[Total Transactions]],S510)</f>
        <v>0</v>
      </c>
      <c r="T511" s="115">
        <f>IF(Q511=3,T510+Table1[[#This Row],[Total Transactions]],T510)</f>
        <v>0</v>
      </c>
      <c r="U511" s="56"/>
      <c r="V511" s="56">
        <f>Table1[[#This Row],[Total Transactions]]</f>
        <v>0</v>
      </c>
      <c r="W511" s="56"/>
      <c r="X511" s="55">
        <f>Table1[[#This Row],[Total Transactions]]-Table1[[#This Row],[Amount1]]</f>
        <v>0</v>
      </c>
    </row>
    <row r="512" spans="1:24" x14ac:dyDescent="0.2">
      <c r="A512" s="98"/>
      <c r="B512" s="107"/>
      <c r="C512" s="103"/>
      <c r="D512" s="44"/>
      <c r="E512" s="77"/>
      <c r="F512" s="77"/>
      <c r="G512" s="77"/>
      <c r="H512" s="77"/>
      <c r="I512" s="196">
        <f>SUM(Table1[[#This Row],[Donations, Funding etc]:[Sale of Assets]])</f>
        <v>0</v>
      </c>
      <c r="J512" s="200"/>
      <c r="K512" s="200"/>
      <c r="L512" s="200"/>
      <c r="M512" s="200"/>
      <c r="N512" s="200"/>
      <c r="O512" s="112">
        <f>SUM(Table1[[#This Row],[Fundraising-Related]:[Purchase of Assets]])</f>
        <v>0</v>
      </c>
      <c r="P512" s="123">
        <f>Table1[[#This Row],[Total Income]]-Table1[[#This Row],[Total Expenditure]]</f>
        <v>0</v>
      </c>
      <c r="Q512" s="131"/>
      <c r="R512" s="115">
        <f>IF(Q512=1,R511+Table1[[#This Row],[Total Transactions]],R511)</f>
        <v>0</v>
      </c>
      <c r="S512" s="115">
        <f>IF(Q512=2,S511+Table1[[#This Row],[Total Transactions]],S511)</f>
        <v>0</v>
      </c>
      <c r="T512" s="115">
        <f>IF(Q512=3,T511+Table1[[#This Row],[Total Transactions]],T511)</f>
        <v>0</v>
      </c>
      <c r="U512" s="56"/>
      <c r="V512" s="56">
        <f>Table1[[#This Row],[Total Transactions]]</f>
        <v>0</v>
      </c>
      <c r="W512" s="56"/>
      <c r="X512" s="55">
        <f>Table1[[#This Row],[Total Transactions]]-Table1[[#This Row],[Amount1]]</f>
        <v>0</v>
      </c>
    </row>
    <row r="513" spans="1:24" x14ac:dyDescent="0.2">
      <c r="A513" s="98"/>
      <c r="B513" s="107"/>
      <c r="C513" s="103"/>
      <c r="D513" s="44"/>
      <c r="E513" s="77"/>
      <c r="F513" s="77"/>
      <c r="G513" s="77"/>
      <c r="H513" s="77"/>
      <c r="I513" s="196">
        <f>SUM(Table1[[#This Row],[Donations, Funding etc]:[Sale of Assets]])</f>
        <v>0</v>
      </c>
      <c r="J513" s="200"/>
      <c r="K513" s="200"/>
      <c r="L513" s="200"/>
      <c r="M513" s="200"/>
      <c r="N513" s="200"/>
      <c r="O513" s="112">
        <f>SUM(Table1[[#This Row],[Fundraising-Related]:[Purchase of Assets]])</f>
        <v>0</v>
      </c>
      <c r="P513" s="123">
        <f>Table1[[#This Row],[Total Income]]-Table1[[#This Row],[Total Expenditure]]</f>
        <v>0</v>
      </c>
      <c r="Q513" s="131"/>
      <c r="R513" s="115">
        <f>IF(Q513=1,R512+Table1[[#This Row],[Total Transactions]],R512)</f>
        <v>0</v>
      </c>
      <c r="S513" s="115">
        <f>IF(Q513=2,S512+Table1[[#This Row],[Total Transactions]],S512)</f>
        <v>0</v>
      </c>
      <c r="T513" s="115">
        <f>IF(Q513=3,T512+Table1[[#This Row],[Total Transactions]],T512)</f>
        <v>0</v>
      </c>
      <c r="U513" s="56"/>
      <c r="V513" s="56">
        <f>Table1[[#This Row],[Total Transactions]]</f>
        <v>0</v>
      </c>
      <c r="W513" s="56"/>
      <c r="X513" s="55">
        <f>Table1[[#This Row],[Total Transactions]]-Table1[[#This Row],[Amount1]]</f>
        <v>0</v>
      </c>
    </row>
    <row r="514" spans="1:24" x14ac:dyDescent="0.2">
      <c r="A514" s="98"/>
      <c r="B514" s="107"/>
      <c r="C514" s="103"/>
      <c r="D514" s="44"/>
      <c r="E514" s="77"/>
      <c r="F514" s="77"/>
      <c r="G514" s="77"/>
      <c r="H514" s="77"/>
      <c r="I514" s="196">
        <f>SUM(Table1[[#This Row],[Donations, Funding etc]:[Sale of Assets]])</f>
        <v>0</v>
      </c>
      <c r="J514" s="200"/>
      <c r="K514" s="200"/>
      <c r="L514" s="200"/>
      <c r="M514" s="200"/>
      <c r="N514" s="200"/>
      <c r="O514" s="112">
        <f>SUM(Table1[[#This Row],[Fundraising-Related]:[Purchase of Assets]])</f>
        <v>0</v>
      </c>
      <c r="P514" s="123">
        <f>Table1[[#This Row],[Total Income]]-Table1[[#This Row],[Total Expenditure]]</f>
        <v>0</v>
      </c>
      <c r="Q514" s="131"/>
      <c r="R514" s="115">
        <f>IF(Q514=1,R513+Table1[[#This Row],[Total Transactions]],R513)</f>
        <v>0</v>
      </c>
      <c r="S514" s="115">
        <f>IF(Q514=2,S513+Table1[[#This Row],[Total Transactions]],S513)</f>
        <v>0</v>
      </c>
      <c r="T514" s="115">
        <f>IF(Q514=3,T513+Table1[[#This Row],[Total Transactions]],T513)</f>
        <v>0</v>
      </c>
      <c r="U514" s="56"/>
      <c r="V514" s="56">
        <f>Table1[[#This Row],[Total Transactions]]</f>
        <v>0</v>
      </c>
      <c r="W514" s="56"/>
      <c r="X514" s="55">
        <f>Table1[[#This Row],[Total Transactions]]-Table1[[#This Row],[Amount1]]</f>
        <v>0</v>
      </c>
    </row>
    <row r="515" spans="1:24" x14ac:dyDescent="0.2">
      <c r="A515" s="98"/>
      <c r="B515" s="107"/>
      <c r="C515" s="103"/>
      <c r="D515" s="44"/>
      <c r="E515" s="77"/>
      <c r="F515" s="77"/>
      <c r="G515" s="77"/>
      <c r="H515" s="77"/>
      <c r="I515" s="196">
        <f>SUM(Table1[[#This Row],[Donations, Funding etc]:[Sale of Assets]])</f>
        <v>0</v>
      </c>
      <c r="J515" s="200"/>
      <c r="K515" s="200"/>
      <c r="L515" s="200"/>
      <c r="M515" s="200"/>
      <c r="N515" s="200"/>
      <c r="O515" s="112">
        <f>SUM(Table1[[#This Row],[Fundraising-Related]:[Purchase of Assets]])</f>
        <v>0</v>
      </c>
      <c r="P515" s="123">
        <f>Table1[[#This Row],[Total Income]]-Table1[[#This Row],[Total Expenditure]]</f>
        <v>0</v>
      </c>
      <c r="Q515" s="131"/>
      <c r="R515" s="115">
        <f>IF(Q515=1,R514+Table1[[#This Row],[Total Transactions]],R514)</f>
        <v>0</v>
      </c>
      <c r="S515" s="115">
        <f>IF(Q515=2,S514+Table1[[#This Row],[Total Transactions]],S514)</f>
        <v>0</v>
      </c>
      <c r="T515" s="115">
        <f>IF(Q515=3,T514+Table1[[#This Row],[Total Transactions]],T514)</f>
        <v>0</v>
      </c>
      <c r="U515" s="56"/>
      <c r="V515" s="56">
        <f>Table1[[#This Row],[Total Transactions]]</f>
        <v>0</v>
      </c>
      <c r="W515" s="56"/>
      <c r="X515" s="55">
        <f>Table1[[#This Row],[Total Transactions]]-Table1[[#This Row],[Amount1]]</f>
        <v>0</v>
      </c>
    </row>
    <row r="516" spans="1:24" x14ac:dyDescent="0.2">
      <c r="A516" s="98"/>
      <c r="B516" s="107"/>
      <c r="C516" s="103"/>
      <c r="D516" s="44"/>
      <c r="E516" s="77"/>
      <c r="F516" s="77"/>
      <c r="G516" s="77"/>
      <c r="H516" s="77"/>
      <c r="I516" s="196">
        <f>SUM(Table1[[#This Row],[Donations, Funding etc]:[Sale of Assets]])</f>
        <v>0</v>
      </c>
      <c r="J516" s="200"/>
      <c r="K516" s="200"/>
      <c r="L516" s="200"/>
      <c r="M516" s="200"/>
      <c r="N516" s="200"/>
      <c r="O516" s="112">
        <f>SUM(Table1[[#This Row],[Fundraising-Related]:[Purchase of Assets]])</f>
        <v>0</v>
      </c>
      <c r="P516" s="123">
        <f>Table1[[#This Row],[Total Income]]-Table1[[#This Row],[Total Expenditure]]</f>
        <v>0</v>
      </c>
      <c r="Q516" s="131"/>
      <c r="R516" s="115">
        <f>IF(Q516=1,R515+Table1[[#This Row],[Total Transactions]],R515)</f>
        <v>0</v>
      </c>
      <c r="S516" s="115">
        <f>IF(Q516=2,S515+Table1[[#This Row],[Total Transactions]],S515)</f>
        <v>0</v>
      </c>
      <c r="T516" s="115">
        <f>IF(Q516=3,T515+Table1[[#This Row],[Total Transactions]],T515)</f>
        <v>0</v>
      </c>
      <c r="U516" s="56"/>
      <c r="V516" s="56">
        <f>Table1[[#This Row],[Total Transactions]]</f>
        <v>0</v>
      </c>
      <c r="W516" s="56"/>
      <c r="X516" s="55">
        <f>Table1[[#This Row],[Total Transactions]]-Table1[[#This Row],[Amount1]]</f>
        <v>0</v>
      </c>
    </row>
    <row r="517" spans="1:24" x14ac:dyDescent="0.2">
      <c r="A517" s="98"/>
      <c r="B517" s="107"/>
      <c r="C517" s="103"/>
      <c r="D517" s="44"/>
      <c r="E517" s="77"/>
      <c r="F517" s="77"/>
      <c r="G517" s="77"/>
      <c r="H517" s="77"/>
      <c r="I517" s="196">
        <f>SUM(Table1[[#This Row],[Donations, Funding etc]:[Sale of Assets]])</f>
        <v>0</v>
      </c>
      <c r="J517" s="200"/>
      <c r="K517" s="200"/>
      <c r="L517" s="200"/>
      <c r="M517" s="200"/>
      <c r="N517" s="200"/>
      <c r="O517" s="112">
        <f>SUM(Table1[[#This Row],[Fundraising-Related]:[Purchase of Assets]])</f>
        <v>0</v>
      </c>
      <c r="P517" s="123">
        <f>Table1[[#This Row],[Total Income]]-Table1[[#This Row],[Total Expenditure]]</f>
        <v>0</v>
      </c>
      <c r="Q517" s="131"/>
      <c r="R517" s="115">
        <f>IF(Q517=1,R516+Table1[[#This Row],[Total Transactions]],R516)</f>
        <v>0</v>
      </c>
      <c r="S517" s="115">
        <f>IF(Q517=2,S516+Table1[[#This Row],[Total Transactions]],S516)</f>
        <v>0</v>
      </c>
      <c r="T517" s="115">
        <f>IF(Q517=3,T516+Table1[[#This Row],[Total Transactions]],T516)</f>
        <v>0</v>
      </c>
      <c r="U517" s="56"/>
      <c r="V517" s="56">
        <f>Table1[[#This Row],[Total Transactions]]</f>
        <v>0</v>
      </c>
      <c r="W517" s="56"/>
      <c r="X517" s="55">
        <f>Table1[[#This Row],[Total Transactions]]-Table1[[#This Row],[Amount1]]</f>
        <v>0</v>
      </c>
    </row>
    <row r="518" spans="1:24" x14ac:dyDescent="0.2">
      <c r="A518" s="98"/>
      <c r="B518" s="107"/>
      <c r="C518" s="103"/>
      <c r="D518" s="44"/>
      <c r="E518" s="77"/>
      <c r="F518" s="77"/>
      <c r="G518" s="77"/>
      <c r="H518" s="77"/>
      <c r="I518" s="196">
        <f>SUM(Table1[[#This Row],[Donations, Funding etc]:[Sale of Assets]])</f>
        <v>0</v>
      </c>
      <c r="J518" s="200"/>
      <c r="K518" s="200"/>
      <c r="L518" s="200"/>
      <c r="M518" s="200"/>
      <c r="N518" s="200"/>
      <c r="O518" s="112">
        <f>SUM(Table1[[#This Row],[Fundraising-Related]:[Purchase of Assets]])</f>
        <v>0</v>
      </c>
      <c r="P518" s="123">
        <f>Table1[[#This Row],[Total Income]]-Table1[[#This Row],[Total Expenditure]]</f>
        <v>0</v>
      </c>
      <c r="Q518" s="131"/>
      <c r="R518" s="115">
        <f>IF(Q518=1,R517+Table1[[#This Row],[Total Transactions]],R517)</f>
        <v>0</v>
      </c>
      <c r="S518" s="115">
        <f>IF(Q518=2,S517+Table1[[#This Row],[Total Transactions]],S517)</f>
        <v>0</v>
      </c>
      <c r="T518" s="115">
        <f>IF(Q518=3,T517+Table1[[#This Row],[Total Transactions]],T517)</f>
        <v>0</v>
      </c>
      <c r="U518" s="56"/>
      <c r="V518" s="56">
        <f>Table1[[#This Row],[Total Transactions]]</f>
        <v>0</v>
      </c>
      <c r="W518" s="56"/>
      <c r="X518" s="55">
        <f>Table1[[#This Row],[Total Transactions]]-Table1[[#This Row],[Amount1]]</f>
        <v>0</v>
      </c>
    </row>
    <row r="519" spans="1:24" x14ac:dyDescent="0.2">
      <c r="A519" s="98"/>
      <c r="B519" s="107"/>
      <c r="C519" s="103"/>
      <c r="D519" s="44"/>
      <c r="E519" s="77"/>
      <c r="F519" s="77"/>
      <c r="G519" s="77"/>
      <c r="H519" s="77"/>
      <c r="I519" s="196">
        <f>SUM(Table1[[#This Row],[Donations, Funding etc]:[Sale of Assets]])</f>
        <v>0</v>
      </c>
      <c r="J519" s="200"/>
      <c r="K519" s="200"/>
      <c r="L519" s="200"/>
      <c r="M519" s="200"/>
      <c r="N519" s="200"/>
      <c r="O519" s="112">
        <f>SUM(Table1[[#This Row],[Fundraising-Related]:[Purchase of Assets]])</f>
        <v>0</v>
      </c>
      <c r="P519" s="123">
        <f>Table1[[#This Row],[Total Income]]-Table1[[#This Row],[Total Expenditure]]</f>
        <v>0</v>
      </c>
      <c r="Q519" s="131"/>
      <c r="R519" s="115">
        <f>IF(Q519=1,R518+Table1[[#This Row],[Total Transactions]],R518)</f>
        <v>0</v>
      </c>
      <c r="S519" s="115">
        <f>IF(Q519=2,S518+Table1[[#This Row],[Total Transactions]],S518)</f>
        <v>0</v>
      </c>
      <c r="T519" s="115">
        <f>IF(Q519=3,T518+Table1[[#This Row],[Total Transactions]],T518)</f>
        <v>0</v>
      </c>
      <c r="U519" s="56"/>
      <c r="V519" s="56">
        <f>Table1[[#This Row],[Total Transactions]]</f>
        <v>0</v>
      </c>
      <c r="W519" s="56"/>
      <c r="X519" s="55">
        <f>Table1[[#This Row],[Total Transactions]]-Table1[[#This Row],[Amount1]]</f>
        <v>0</v>
      </c>
    </row>
    <row r="520" spans="1:24" x14ac:dyDescent="0.2">
      <c r="A520" s="98"/>
      <c r="B520" s="107"/>
      <c r="C520" s="103"/>
      <c r="D520" s="44"/>
      <c r="E520" s="77"/>
      <c r="F520" s="77"/>
      <c r="G520" s="77"/>
      <c r="H520" s="77"/>
      <c r="I520" s="196">
        <f>SUM(Table1[[#This Row],[Donations, Funding etc]:[Sale of Assets]])</f>
        <v>0</v>
      </c>
      <c r="J520" s="200"/>
      <c r="K520" s="200"/>
      <c r="L520" s="200"/>
      <c r="M520" s="200"/>
      <c r="N520" s="200"/>
      <c r="O520" s="112">
        <f>SUM(Table1[[#This Row],[Fundraising-Related]:[Purchase of Assets]])</f>
        <v>0</v>
      </c>
      <c r="P520" s="123">
        <f>Table1[[#This Row],[Total Income]]-Table1[[#This Row],[Total Expenditure]]</f>
        <v>0</v>
      </c>
      <c r="Q520" s="131"/>
      <c r="R520" s="115">
        <f>IF(Q520=1,R519+Table1[[#This Row],[Total Transactions]],R519)</f>
        <v>0</v>
      </c>
      <c r="S520" s="115">
        <f>IF(Q520=2,S519+Table1[[#This Row],[Total Transactions]],S519)</f>
        <v>0</v>
      </c>
      <c r="T520" s="115">
        <f>IF(Q520=3,T519+Table1[[#This Row],[Total Transactions]],T519)</f>
        <v>0</v>
      </c>
      <c r="U520" s="56"/>
      <c r="V520" s="56">
        <f>Table1[[#This Row],[Total Transactions]]</f>
        <v>0</v>
      </c>
      <c r="W520" s="56"/>
      <c r="X520" s="55">
        <f>Table1[[#This Row],[Total Transactions]]-Table1[[#This Row],[Amount1]]</f>
        <v>0</v>
      </c>
    </row>
    <row r="521" spans="1:24" x14ac:dyDescent="0.2">
      <c r="A521" s="98"/>
      <c r="B521" s="107"/>
      <c r="C521" s="103"/>
      <c r="D521" s="44"/>
      <c r="E521" s="77"/>
      <c r="F521" s="77"/>
      <c r="G521" s="77"/>
      <c r="H521" s="77"/>
      <c r="I521" s="196">
        <f>SUM(Table1[[#This Row],[Donations, Funding etc]:[Sale of Assets]])</f>
        <v>0</v>
      </c>
      <c r="J521" s="200"/>
      <c r="K521" s="200"/>
      <c r="L521" s="200"/>
      <c r="M521" s="200"/>
      <c r="N521" s="200"/>
      <c r="O521" s="112">
        <f>SUM(Table1[[#This Row],[Fundraising-Related]:[Purchase of Assets]])</f>
        <v>0</v>
      </c>
      <c r="P521" s="123">
        <f>Table1[[#This Row],[Total Income]]-Table1[[#This Row],[Total Expenditure]]</f>
        <v>0</v>
      </c>
      <c r="Q521" s="131"/>
      <c r="R521" s="115">
        <f>IF(Q521=1,R520+Table1[[#This Row],[Total Transactions]],R520)</f>
        <v>0</v>
      </c>
      <c r="S521" s="115">
        <f>IF(Q521=2,S520+Table1[[#This Row],[Total Transactions]],S520)</f>
        <v>0</v>
      </c>
      <c r="T521" s="115">
        <f>IF(Q521=3,T520+Table1[[#This Row],[Total Transactions]],T520)</f>
        <v>0</v>
      </c>
      <c r="U521" s="56"/>
      <c r="V521" s="56">
        <f>Table1[[#This Row],[Total Transactions]]</f>
        <v>0</v>
      </c>
      <c r="W521" s="56"/>
      <c r="X521" s="55">
        <f>Table1[[#This Row],[Total Transactions]]-Table1[[#This Row],[Amount1]]</f>
        <v>0</v>
      </c>
    </row>
    <row r="522" spans="1:24" x14ac:dyDescent="0.2">
      <c r="A522" s="98"/>
      <c r="B522" s="107"/>
      <c r="C522" s="103"/>
      <c r="D522" s="44"/>
      <c r="E522" s="77"/>
      <c r="F522" s="77"/>
      <c r="G522" s="77"/>
      <c r="H522" s="77"/>
      <c r="I522" s="196">
        <f>SUM(Table1[[#This Row],[Donations, Funding etc]:[Sale of Assets]])</f>
        <v>0</v>
      </c>
      <c r="J522" s="200"/>
      <c r="K522" s="200"/>
      <c r="L522" s="200"/>
      <c r="M522" s="200"/>
      <c r="N522" s="200"/>
      <c r="O522" s="112">
        <f>SUM(Table1[[#This Row],[Fundraising-Related]:[Purchase of Assets]])</f>
        <v>0</v>
      </c>
      <c r="P522" s="123">
        <f>Table1[[#This Row],[Total Income]]-Table1[[#This Row],[Total Expenditure]]</f>
        <v>0</v>
      </c>
      <c r="Q522" s="131"/>
      <c r="R522" s="115">
        <f>IF(Q522=1,R521+Table1[[#This Row],[Total Transactions]],R521)</f>
        <v>0</v>
      </c>
      <c r="S522" s="115">
        <f>IF(Q522=2,S521+Table1[[#This Row],[Total Transactions]],S521)</f>
        <v>0</v>
      </c>
      <c r="T522" s="115">
        <f>IF(Q522=3,T521+Table1[[#This Row],[Total Transactions]],T521)</f>
        <v>0</v>
      </c>
      <c r="U522" s="56"/>
      <c r="V522" s="56">
        <f>Table1[[#This Row],[Total Transactions]]</f>
        <v>0</v>
      </c>
      <c r="W522" s="56"/>
      <c r="X522" s="55">
        <f>Table1[[#This Row],[Total Transactions]]-Table1[[#This Row],[Amount1]]</f>
        <v>0</v>
      </c>
    </row>
    <row r="523" spans="1:24" x14ac:dyDescent="0.2">
      <c r="A523" s="98"/>
      <c r="B523" s="107"/>
      <c r="C523" s="103"/>
      <c r="D523" s="44"/>
      <c r="E523" s="77"/>
      <c r="F523" s="77"/>
      <c r="G523" s="77"/>
      <c r="H523" s="77"/>
      <c r="I523" s="196">
        <f>SUM(Table1[[#This Row],[Donations, Funding etc]:[Sale of Assets]])</f>
        <v>0</v>
      </c>
      <c r="J523" s="200"/>
      <c r="K523" s="200"/>
      <c r="L523" s="200"/>
      <c r="M523" s="200"/>
      <c r="N523" s="200"/>
      <c r="O523" s="112">
        <f>SUM(Table1[[#This Row],[Fundraising-Related]:[Purchase of Assets]])</f>
        <v>0</v>
      </c>
      <c r="P523" s="123">
        <f>Table1[[#This Row],[Total Income]]-Table1[[#This Row],[Total Expenditure]]</f>
        <v>0</v>
      </c>
      <c r="Q523" s="131"/>
      <c r="R523" s="115">
        <f>IF(Q523=1,R522+Table1[[#This Row],[Total Transactions]],R522)</f>
        <v>0</v>
      </c>
      <c r="S523" s="115">
        <f>IF(Q523=2,S522+Table1[[#This Row],[Total Transactions]],S522)</f>
        <v>0</v>
      </c>
      <c r="T523" s="115">
        <f>IF(Q523=3,T522+Table1[[#This Row],[Total Transactions]],T522)</f>
        <v>0</v>
      </c>
      <c r="U523" s="56"/>
      <c r="V523" s="56">
        <f>Table1[[#This Row],[Total Transactions]]</f>
        <v>0</v>
      </c>
      <c r="W523" s="56"/>
      <c r="X523" s="55">
        <f>Table1[[#This Row],[Total Transactions]]-Table1[[#This Row],[Amount1]]</f>
        <v>0</v>
      </c>
    </row>
    <row r="524" spans="1:24" x14ac:dyDescent="0.2">
      <c r="A524" s="98"/>
      <c r="B524" s="107"/>
      <c r="C524" s="103"/>
      <c r="D524" s="44"/>
      <c r="E524" s="77"/>
      <c r="F524" s="77"/>
      <c r="G524" s="77"/>
      <c r="H524" s="77"/>
      <c r="I524" s="196">
        <f>SUM(Table1[[#This Row],[Donations, Funding etc]:[Sale of Assets]])</f>
        <v>0</v>
      </c>
      <c r="J524" s="200"/>
      <c r="K524" s="200"/>
      <c r="L524" s="200"/>
      <c r="M524" s="200"/>
      <c r="N524" s="200"/>
      <c r="O524" s="112">
        <f>SUM(Table1[[#This Row],[Fundraising-Related]:[Purchase of Assets]])</f>
        <v>0</v>
      </c>
      <c r="P524" s="123">
        <f>Table1[[#This Row],[Total Income]]-Table1[[#This Row],[Total Expenditure]]</f>
        <v>0</v>
      </c>
      <c r="Q524" s="131"/>
      <c r="R524" s="115">
        <f>IF(Q524=1,R523+Table1[[#This Row],[Total Transactions]],R523)</f>
        <v>0</v>
      </c>
      <c r="S524" s="115">
        <f>IF(Q524=2,S523+Table1[[#This Row],[Total Transactions]],S523)</f>
        <v>0</v>
      </c>
      <c r="T524" s="115">
        <f>IF(Q524=3,T523+Table1[[#This Row],[Total Transactions]],T523)</f>
        <v>0</v>
      </c>
      <c r="U524" s="56"/>
      <c r="V524" s="56">
        <f>Table1[[#This Row],[Total Transactions]]</f>
        <v>0</v>
      </c>
      <c r="W524" s="56"/>
      <c r="X524" s="55">
        <f>Table1[[#This Row],[Total Transactions]]-Table1[[#This Row],[Amount1]]</f>
        <v>0</v>
      </c>
    </row>
    <row r="525" spans="1:24" x14ac:dyDescent="0.2">
      <c r="A525" s="98"/>
      <c r="B525" s="107"/>
      <c r="C525" s="103"/>
      <c r="D525" s="44"/>
      <c r="E525" s="77"/>
      <c r="F525" s="77"/>
      <c r="G525" s="77"/>
      <c r="H525" s="77"/>
      <c r="I525" s="196">
        <f>SUM(Table1[[#This Row],[Donations, Funding etc]:[Sale of Assets]])</f>
        <v>0</v>
      </c>
      <c r="J525" s="200"/>
      <c r="K525" s="200"/>
      <c r="L525" s="200"/>
      <c r="M525" s="200"/>
      <c r="N525" s="200"/>
      <c r="O525" s="112">
        <f>SUM(Table1[[#This Row],[Fundraising-Related]:[Purchase of Assets]])</f>
        <v>0</v>
      </c>
      <c r="P525" s="123">
        <f>Table1[[#This Row],[Total Income]]-Table1[[#This Row],[Total Expenditure]]</f>
        <v>0</v>
      </c>
      <c r="Q525" s="131"/>
      <c r="R525" s="115">
        <f>IF(Q525=1,R524+Table1[[#This Row],[Total Transactions]],R524)</f>
        <v>0</v>
      </c>
      <c r="S525" s="115">
        <f>IF(Q525=2,S524+Table1[[#This Row],[Total Transactions]],S524)</f>
        <v>0</v>
      </c>
      <c r="T525" s="115">
        <f>IF(Q525=3,T524+Table1[[#This Row],[Total Transactions]],T524)</f>
        <v>0</v>
      </c>
      <c r="U525" s="56"/>
      <c r="V525" s="56">
        <f>Table1[[#This Row],[Total Transactions]]</f>
        <v>0</v>
      </c>
      <c r="W525" s="56"/>
      <c r="X525" s="55">
        <f>Table1[[#This Row],[Total Transactions]]-Table1[[#This Row],[Amount1]]</f>
        <v>0</v>
      </c>
    </row>
    <row r="526" spans="1:24" x14ac:dyDescent="0.2">
      <c r="A526" s="98"/>
      <c r="B526" s="107"/>
      <c r="C526" s="103"/>
      <c r="D526" s="44"/>
      <c r="E526" s="77"/>
      <c r="F526" s="77"/>
      <c r="G526" s="77"/>
      <c r="H526" s="77"/>
      <c r="I526" s="196">
        <f>SUM(Table1[[#This Row],[Donations, Funding etc]:[Sale of Assets]])</f>
        <v>0</v>
      </c>
      <c r="J526" s="200"/>
      <c r="K526" s="200"/>
      <c r="L526" s="200"/>
      <c r="M526" s="200"/>
      <c r="N526" s="200"/>
      <c r="O526" s="112">
        <f>SUM(Table1[[#This Row],[Fundraising-Related]:[Purchase of Assets]])</f>
        <v>0</v>
      </c>
      <c r="P526" s="123">
        <f>Table1[[#This Row],[Total Income]]-Table1[[#This Row],[Total Expenditure]]</f>
        <v>0</v>
      </c>
      <c r="Q526" s="131"/>
      <c r="R526" s="115">
        <f>IF(Q526=1,R525+Table1[[#This Row],[Total Transactions]],R525)</f>
        <v>0</v>
      </c>
      <c r="S526" s="115">
        <f>IF(Q526=2,S525+Table1[[#This Row],[Total Transactions]],S525)</f>
        <v>0</v>
      </c>
      <c r="T526" s="115">
        <f>IF(Q526=3,T525+Table1[[#This Row],[Total Transactions]],T525)</f>
        <v>0</v>
      </c>
      <c r="U526" s="56"/>
      <c r="V526" s="56">
        <f>Table1[[#This Row],[Total Transactions]]</f>
        <v>0</v>
      </c>
      <c r="W526" s="56"/>
      <c r="X526" s="55">
        <f>Table1[[#This Row],[Total Transactions]]-Table1[[#This Row],[Amount1]]</f>
        <v>0</v>
      </c>
    </row>
    <row r="527" spans="1:24" x14ac:dyDescent="0.2">
      <c r="A527" s="98"/>
      <c r="B527" s="107"/>
      <c r="C527" s="103"/>
      <c r="D527" s="44"/>
      <c r="E527" s="77"/>
      <c r="F527" s="77"/>
      <c r="G527" s="77"/>
      <c r="H527" s="77"/>
      <c r="I527" s="196">
        <f>SUM(Table1[[#This Row],[Donations, Funding etc]:[Sale of Assets]])</f>
        <v>0</v>
      </c>
      <c r="J527" s="200"/>
      <c r="K527" s="200"/>
      <c r="L527" s="200"/>
      <c r="M527" s="200"/>
      <c r="N527" s="200"/>
      <c r="O527" s="112">
        <f>SUM(Table1[[#This Row],[Fundraising-Related]:[Purchase of Assets]])</f>
        <v>0</v>
      </c>
      <c r="P527" s="123">
        <f>Table1[[#This Row],[Total Income]]-Table1[[#This Row],[Total Expenditure]]</f>
        <v>0</v>
      </c>
      <c r="Q527" s="131"/>
      <c r="R527" s="115">
        <f>IF(Q527=1,R526+Table1[[#This Row],[Total Transactions]],R526)</f>
        <v>0</v>
      </c>
      <c r="S527" s="115">
        <f>IF(Q527=2,S526+Table1[[#This Row],[Total Transactions]],S526)</f>
        <v>0</v>
      </c>
      <c r="T527" s="115">
        <f>IF(Q527=3,T526+Table1[[#This Row],[Total Transactions]],T526)</f>
        <v>0</v>
      </c>
      <c r="U527" s="56"/>
      <c r="V527" s="56">
        <f>Table1[[#This Row],[Total Transactions]]</f>
        <v>0</v>
      </c>
      <c r="W527" s="56"/>
      <c r="X527" s="55">
        <f>Table1[[#This Row],[Total Transactions]]-Table1[[#This Row],[Amount1]]</f>
        <v>0</v>
      </c>
    </row>
    <row r="528" spans="1:24" x14ac:dyDescent="0.2">
      <c r="A528" s="98"/>
      <c r="B528" s="107"/>
      <c r="C528" s="103"/>
      <c r="D528" s="44"/>
      <c r="E528" s="77"/>
      <c r="F528" s="77"/>
      <c r="G528" s="77"/>
      <c r="H528" s="77"/>
      <c r="I528" s="196">
        <f>SUM(Table1[[#This Row],[Donations, Funding etc]:[Sale of Assets]])</f>
        <v>0</v>
      </c>
      <c r="J528" s="200"/>
      <c r="K528" s="200"/>
      <c r="L528" s="200"/>
      <c r="M528" s="200"/>
      <c r="N528" s="200"/>
      <c r="O528" s="112">
        <f>SUM(Table1[[#This Row],[Fundraising-Related]:[Purchase of Assets]])</f>
        <v>0</v>
      </c>
      <c r="P528" s="123">
        <f>Table1[[#This Row],[Total Income]]-Table1[[#This Row],[Total Expenditure]]</f>
        <v>0</v>
      </c>
      <c r="Q528" s="131"/>
      <c r="R528" s="115">
        <f>IF(Q528=1,R527+Table1[[#This Row],[Total Transactions]],R527)</f>
        <v>0</v>
      </c>
      <c r="S528" s="115">
        <f>IF(Q528=2,S527+Table1[[#This Row],[Total Transactions]],S527)</f>
        <v>0</v>
      </c>
      <c r="T528" s="115">
        <f>IF(Q528=3,T527+Table1[[#This Row],[Total Transactions]],T527)</f>
        <v>0</v>
      </c>
      <c r="U528" s="56"/>
      <c r="V528" s="56">
        <f>Table1[[#This Row],[Total Transactions]]</f>
        <v>0</v>
      </c>
      <c r="W528" s="56"/>
      <c r="X528" s="55">
        <f>Table1[[#This Row],[Total Transactions]]-Table1[[#This Row],[Amount1]]</f>
        <v>0</v>
      </c>
    </row>
    <row r="529" spans="1:24" x14ac:dyDescent="0.2">
      <c r="A529" s="98"/>
      <c r="B529" s="107"/>
      <c r="C529" s="103"/>
      <c r="D529" s="44"/>
      <c r="E529" s="77"/>
      <c r="F529" s="77"/>
      <c r="G529" s="77"/>
      <c r="H529" s="77"/>
      <c r="I529" s="196">
        <f>SUM(Table1[[#This Row],[Donations, Funding etc]:[Sale of Assets]])</f>
        <v>0</v>
      </c>
      <c r="J529" s="200"/>
      <c r="K529" s="200"/>
      <c r="L529" s="200"/>
      <c r="M529" s="200"/>
      <c r="N529" s="200"/>
      <c r="O529" s="112">
        <f>SUM(Table1[[#This Row],[Fundraising-Related]:[Purchase of Assets]])</f>
        <v>0</v>
      </c>
      <c r="P529" s="123">
        <f>Table1[[#This Row],[Total Income]]-Table1[[#This Row],[Total Expenditure]]</f>
        <v>0</v>
      </c>
      <c r="Q529" s="131"/>
      <c r="R529" s="115">
        <f>IF(Q529=1,R528+Table1[[#This Row],[Total Transactions]],R528)</f>
        <v>0</v>
      </c>
      <c r="S529" s="115">
        <f>IF(Q529=2,S528+Table1[[#This Row],[Total Transactions]],S528)</f>
        <v>0</v>
      </c>
      <c r="T529" s="115">
        <f>IF(Q529=3,T528+Table1[[#This Row],[Total Transactions]],T528)</f>
        <v>0</v>
      </c>
      <c r="U529" s="56"/>
      <c r="V529" s="56">
        <f>Table1[[#This Row],[Total Transactions]]</f>
        <v>0</v>
      </c>
      <c r="W529" s="56"/>
      <c r="X529" s="55">
        <f>Table1[[#This Row],[Total Transactions]]-Table1[[#This Row],[Amount1]]</f>
        <v>0</v>
      </c>
    </row>
    <row r="530" spans="1:24" x14ac:dyDescent="0.2">
      <c r="A530" s="98"/>
      <c r="B530" s="107"/>
      <c r="C530" s="103"/>
      <c r="D530" s="44"/>
      <c r="E530" s="77"/>
      <c r="F530" s="77"/>
      <c r="G530" s="77"/>
      <c r="H530" s="77"/>
      <c r="I530" s="196">
        <f>SUM(Table1[[#This Row],[Donations, Funding etc]:[Sale of Assets]])</f>
        <v>0</v>
      </c>
      <c r="J530" s="200"/>
      <c r="K530" s="200"/>
      <c r="L530" s="200"/>
      <c r="M530" s="200"/>
      <c r="N530" s="200"/>
      <c r="O530" s="112">
        <f>SUM(Table1[[#This Row],[Fundraising-Related]:[Purchase of Assets]])</f>
        <v>0</v>
      </c>
      <c r="P530" s="123">
        <f>Table1[[#This Row],[Total Income]]-Table1[[#This Row],[Total Expenditure]]</f>
        <v>0</v>
      </c>
      <c r="Q530" s="131"/>
      <c r="R530" s="115">
        <f>IF(Q530=1,R529+Table1[[#This Row],[Total Transactions]],R529)</f>
        <v>0</v>
      </c>
      <c r="S530" s="115">
        <f>IF(Q530=2,S529+Table1[[#This Row],[Total Transactions]],S529)</f>
        <v>0</v>
      </c>
      <c r="T530" s="115">
        <f>IF(Q530=3,T529+Table1[[#This Row],[Total Transactions]],T529)</f>
        <v>0</v>
      </c>
      <c r="U530" s="56"/>
      <c r="V530" s="56">
        <f>Table1[[#This Row],[Total Transactions]]</f>
        <v>0</v>
      </c>
      <c r="W530" s="56"/>
      <c r="X530" s="55">
        <f>Table1[[#This Row],[Total Transactions]]-Table1[[#This Row],[Amount1]]</f>
        <v>0</v>
      </c>
    </row>
    <row r="531" spans="1:24" x14ac:dyDescent="0.2">
      <c r="A531" s="98"/>
      <c r="B531" s="107"/>
      <c r="C531" s="103"/>
      <c r="D531" s="44"/>
      <c r="E531" s="77"/>
      <c r="F531" s="77"/>
      <c r="G531" s="77"/>
      <c r="H531" s="77"/>
      <c r="I531" s="196">
        <f>SUM(Table1[[#This Row],[Donations, Funding etc]:[Sale of Assets]])</f>
        <v>0</v>
      </c>
      <c r="J531" s="200"/>
      <c r="K531" s="200"/>
      <c r="L531" s="200"/>
      <c r="M531" s="200"/>
      <c r="N531" s="200"/>
      <c r="O531" s="112">
        <f>SUM(Table1[[#This Row],[Fundraising-Related]:[Purchase of Assets]])</f>
        <v>0</v>
      </c>
      <c r="P531" s="123">
        <f>Table1[[#This Row],[Total Income]]-Table1[[#This Row],[Total Expenditure]]</f>
        <v>0</v>
      </c>
      <c r="Q531" s="131"/>
      <c r="R531" s="115">
        <f>IF(Q531=1,R530+Table1[[#This Row],[Total Transactions]],R530)</f>
        <v>0</v>
      </c>
      <c r="S531" s="115">
        <f>IF(Q531=2,S530+Table1[[#This Row],[Total Transactions]],S530)</f>
        <v>0</v>
      </c>
      <c r="T531" s="115">
        <f>IF(Q531=3,T530+Table1[[#This Row],[Total Transactions]],T530)</f>
        <v>0</v>
      </c>
      <c r="U531" s="56"/>
      <c r="V531" s="56">
        <f>Table1[[#This Row],[Total Transactions]]</f>
        <v>0</v>
      </c>
      <c r="W531" s="56"/>
      <c r="X531" s="55">
        <f>Table1[[#This Row],[Total Transactions]]-Table1[[#This Row],[Amount1]]</f>
        <v>0</v>
      </c>
    </row>
    <row r="532" spans="1:24" x14ac:dyDescent="0.2">
      <c r="A532" s="98"/>
      <c r="B532" s="107"/>
      <c r="C532" s="103"/>
      <c r="D532" s="44"/>
      <c r="E532" s="77"/>
      <c r="F532" s="77"/>
      <c r="G532" s="77"/>
      <c r="H532" s="77"/>
      <c r="I532" s="196">
        <f>SUM(Table1[[#This Row],[Donations, Funding etc]:[Sale of Assets]])</f>
        <v>0</v>
      </c>
      <c r="J532" s="200"/>
      <c r="K532" s="200"/>
      <c r="L532" s="200"/>
      <c r="M532" s="200"/>
      <c r="N532" s="200"/>
      <c r="O532" s="112">
        <f>SUM(Table1[[#This Row],[Fundraising-Related]:[Purchase of Assets]])</f>
        <v>0</v>
      </c>
      <c r="P532" s="123">
        <f>Table1[[#This Row],[Total Income]]-Table1[[#This Row],[Total Expenditure]]</f>
        <v>0</v>
      </c>
      <c r="Q532" s="131"/>
      <c r="R532" s="115">
        <f>IF(Q532=1,R531+Table1[[#This Row],[Total Transactions]],R531)</f>
        <v>0</v>
      </c>
      <c r="S532" s="115">
        <f>IF(Q532=2,S531+Table1[[#This Row],[Total Transactions]],S531)</f>
        <v>0</v>
      </c>
      <c r="T532" s="115">
        <f>IF(Q532=3,T531+Table1[[#This Row],[Total Transactions]],T531)</f>
        <v>0</v>
      </c>
      <c r="U532" s="56"/>
      <c r="V532" s="56">
        <f>Table1[[#This Row],[Total Transactions]]</f>
        <v>0</v>
      </c>
      <c r="W532" s="56"/>
      <c r="X532" s="55">
        <f>Table1[[#This Row],[Total Transactions]]-Table1[[#This Row],[Amount1]]</f>
        <v>0</v>
      </c>
    </row>
    <row r="533" spans="1:24" x14ac:dyDescent="0.2">
      <c r="A533" s="98"/>
      <c r="B533" s="107"/>
      <c r="C533" s="103"/>
      <c r="D533" s="44"/>
      <c r="E533" s="77"/>
      <c r="F533" s="77"/>
      <c r="G533" s="77"/>
      <c r="H533" s="77"/>
      <c r="I533" s="196">
        <f>SUM(Table1[[#This Row],[Donations, Funding etc]:[Sale of Assets]])</f>
        <v>0</v>
      </c>
      <c r="J533" s="200"/>
      <c r="K533" s="200"/>
      <c r="L533" s="200"/>
      <c r="M533" s="200"/>
      <c r="N533" s="200"/>
      <c r="O533" s="112">
        <f>SUM(Table1[[#This Row],[Fundraising-Related]:[Purchase of Assets]])</f>
        <v>0</v>
      </c>
      <c r="P533" s="123">
        <f>Table1[[#This Row],[Total Income]]-Table1[[#This Row],[Total Expenditure]]</f>
        <v>0</v>
      </c>
      <c r="Q533" s="131"/>
      <c r="R533" s="115">
        <f>IF(Q533=1,R532+Table1[[#This Row],[Total Transactions]],R532)</f>
        <v>0</v>
      </c>
      <c r="S533" s="115">
        <f>IF(Q533=2,S532+Table1[[#This Row],[Total Transactions]],S532)</f>
        <v>0</v>
      </c>
      <c r="T533" s="115">
        <f>IF(Q533=3,T532+Table1[[#This Row],[Total Transactions]],T532)</f>
        <v>0</v>
      </c>
      <c r="U533" s="56"/>
      <c r="V533" s="56">
        <f>Table1[[#This Row],[Total Transactions]]</f>
        <v>0</v>
      </c>
      <c r="W533" s="56"/>
      <c r="X533" s="55">
        <f>Table1[[#This Row],[Total Transactions]]-Table1[[#This Row],[Amount1]]</f>
        <v>0</v>
      </c>
    </row>
    <row r="534" spans="1:24" x14ac:dyDescent="0.2">
      <c r="A534" s="98"/>
      <c r="B534" s="107"/>
      <c r="C534" s="103"/>
      <c r="D534" s="44"/>
      <c r="E534" s="77"/>
      <c r="F534" s="77"/>
      <c r="G534" s="77"/>
      <c r="H534" s="77"/>
      <c r="I534" s="196">
        <f>SUM(Table1[[#This Row],[Donations, Funding etc]:[Sale of Assets]])</f>
        <v>0</v>
      </c>
      <c r="J534" s="200"/>
      <c r="K534" s="200"/>
      <c r="L534" s="200"/>
      <c r="M534" s="200"/>
      <c r="N534" s="200"/>
      <c r="O534" s="112">
        <f>SUM(Table1[[#This Row],[Fundraising-Related]:[Purchase of Assets]])</f>
        <v>0</v>
      </c>
      <c r="P534" s="123">
        <f>Table1[[#This Row],[Total Income]]-Table1[[#This Row],[Total Expenditure]]</f>
        <v>0</v>
      </c>
      <c r="Q534" s="131"/>
      <c r="R534" s="115">
        <f>IF(Q534=1,R533+Table1[[#This Row],[Total Transactions]],R533)</f>
        <v>0</v>
      </c>
      <c r="S534" s="115">
        <f>IF(Q534=2,S533+Table1[[#This Row],[Total Transactions]],S533)</f>
        <v>0</v>
      </c>
      <c r="T534" s="115">
        <f>IF(Q534=3,T533+Table1[[#This Row],[Total Transactions]],T533)</f>
        <v>0</v>
      </c>
      <c r="U534" s="56"/>
      <c r="V534" s="56">
        <f>Table1[[#This Row],[Total Transactions]]</f>
        <v>0</v>
      </c>
      <c r="W534" s="56"/>
      <c r="X534" s="55">
        <f>Table1[[#This Row],[Total Transactions]]-Table1[[#This Row],[Amount1]]</f>
        <v>0</v>
      </c>
    </row>
    <row r="535" spans="1:24" x14ac:dyDescent="0.2">
      <c r="A535" s="98"/>
      <c r="B535" s="107"/>
      <c r="C535" s="103"/>
      <c r="D535" s="44"/>
      <c r="E535" s="77"/>
      <c r="F535" s="77"/>
      <c r="G535" s="77"/>
      <c r="H535" s="77"/>
      <c r="I535" s="196">
        <f>SUM(Table1[[#This Row],[Donations, Funding etc]:[Sale of Assets]])</f>
        <v>0</v>
      </c>
      <c r="J535" s="200"/>
      <c r="K535" s="200"/>
      <c r="L535" s="200"/>
      <c r="M535" s="200"/>
      <c r="N535" s="200"/>
      <c r="O535" s="112">
        <f>SUM(Table1[[#This Row],[Fundraising-Related]:[Purchase of Assets]])</f>
        <v>0</v>
      </c>
      <c r="P535" s="123">
        <f>Table1[[#This Row],[Total Income]]-Table1[[#This Row],[Total Expenditure]]</f>
        <v>0</v>
      </c>
      <c r="Q535" s="131"/>
      <c r="R535" s="115">
        <f>IF(Q535=1,R534+Table1[[#This Row],[Total Transactions]],R534)</f>
        <v>0</v>
      </c>
      <c r="S535" s="115">
        <f>IF(Q535=2,S534+Table1[[#This Row],[Total Transactions]],S534)</f>
        <v>0</v>
      </c>
      <c r="T535" s="115">
        <f>IF(Q535=3,T534+Table1[[#This Row],[Total Transactions]],T534)</f>
        <v>0</v>
      </c>
      <c r="U535" s="56"/>
      <c r="V535" s="56">
        <f>Table1[[#This Row],[Total Transactions]]</f>
        <v>0</v>
      </c>
      <c r="W535" s="56"/>
      <c r="X535" s="55">
        <f>Table1[[#This Row],[Total Transactions]]-Table1[[#This Row],[Amount1]]</f>
        <v>0</v>
      </c>
    </row>
    <row r="536" spans="1:24" x14ac:dyDescent="0.2">
      <c r="A536" s="98"/>
      <c r="B536" s="107"/>
      <c r="C536" s="103"/>
      <c r="D536" s="44"/>
      <c r="E536" s="77"/>
      <c r="F536" s="77"/>
      <c r="G536" s="77"/>
      <c r="H536" s="77"/>
      <c r="I536" s="196">
        <f>SUM(Table1[[#This Row],[Donations, Funding etc]:[Sale of Assets]])</f>
        <v>0</v>
      </c>
      <c r="J536" s="200"/>
      <c r="K536" s="200"/>
      <c r="L536" s="200"/>
      <c r="M536" s="200"/>
      <c r="N536" s="200"/>
      <c r="O536" s="112">
        <f>SUM(Table1[[#This Row],[Fundraising-Related]:[Purchase of Assets]])</f>
        <v>0</v>
      </c>
      <c r="P536" s="123">
        <f>Table1[[#This Row],[Total Income]]-Table1[[#This Row],[Total Expenditure]]</f>
        <v>0</v>
      </c>
      <c r="Q536" s="131"/>
      <c r="R536" s="115">
        <f>IF(Q536=1,R535+Table1[[#This Row],[Total Transactions]],R535)</f>
        <v>0</v>
      </c>
      <c r="S536" s="115">
        <f>IF(Q536=2,S535+Table1[[#This Row],[Total Transactions]],S535)</f>
        <v>0</v>
      </c>
      <c r="T536" s="115">
        <f>IF(Q536=3,T535+Table1[[#This Row],[Total Transactions]],T535)</f>
        <v>0</v>
      </c>
      <c r="U536" s="56"/>
      <c r="V536" s="56">
        <f>Table1[[#This Row],[Total Transactions]]</f>
        <v>0</v>
      </c>
      <c r="W536" s="56"/>
      <c r="X536" s="55">
        <f>Table1[[#This Row],[Total Transactions]]-Table1[[#This Row],[Amount1]]</f>
        <v>0</v>
      </c>
    </row>
    <row r="537" spans="1:24" x14ac:dyDescent="0.2">
      <c r="A537" s="98"/>
      <c r="B537" s="107"/>
      <c r="C537" s="103"/>
      <c r="D537" s="44"/>
      <c r="E537" s="77"/>
      <c r="F537" s="77"/>
      <c r="G537" s="77"/>
      <c r="H537" s="77"/>
      <c r="I537" s="196">
        <f>SUM(Table1[[#This Row],[Donations, Funding etc]:[Sale of Assets]])</f>
        <v>0</v>
      </c>
      <c r="J537" s="200"/>
      <c r="K537" s="200"/>
      <c r="L537" s="200"/>
      <c r="M537" s="200"/>
      <c r="N537" s="200"/>
      <c r="O537" s="112">
        <f>SUM(Table1[[#This Row],[Fundraising-Related]:[Purchase of Assets]])</f>
        <v>0</v>
      </c>
      <c r="P537" s="123">
        <f>Table1[[#This Row],[Total Income]]-Table1[[#This Row],[Total Expenditure]]</f>
        <v>0</v>
      </c>
      <c r="Q537" s="131"/>
      <c r="R537" s="115">
        <f>IF(Q537=1,R536+Table1[[#This Row],[Total Transactions]],R536)</f>
        <v>0</v>
      </c>
      <c r="S537" s="115">
        <f>IF(Q537=2,S536+Table1[[#This Row],[Total Transactions]],S536)</f>
        <v>0</v>
      </c>
      <c r="T537" s="115">
        <f>IF(Q537=3,T536+Table1[[#This Row],[Total Transactions]],T536)</f>
        <v>0</v>
      </c>
      <c r="U537" s="56"/>
      <c r="V537" s="56">
        <f>Table1[[#This Row],[Total Transactions]]</f>
        <v>0</v>
      </c>
      <c r="W537" s="56"/>
      <c r="X537" s="55">
        <f>Table1[[#This Row],[Total Transactions]]-Table1[[#This Row],[Amount1]]</f>
        <v>0</v>
      </c>
    </row>
    <row r="538" spans="1:24" x14ac:dyDescent="0.2">
      <c r="A538" s="98"/>
      <c r="B538" s="107"/>
      <c r="C538" s="103"/>
      <c r="D538" s="44"/>
      <c r="E538" s="77"/>
      <c r="F538" s="77"/>
      <c r="G538" s="77"/>
      <c r="H538" s="77"/>
      <c r="I538" s="196">
        <f>SUM(Table1[[#This Row],[Donations, Funding etc]:[Sale of Assets]])</f>
        <v>0</v>
      </c>
      <c r="J538" s="200"/>
      <c r="K538" s="200"/>
      <c r="L538" s="200"/>
      <c r="M538" s="200"/>
      <c r="N538" s="200"/>
      <c r="O538" s="112">
        <f>SUM(Table1[[#This Row],[Fundraising-Related]:[Purchase of Assets]])</f>
        <v>0</v>
      </c>
      <c r="P538" s="123">
        <f>Table1[[#This Row],[Total Income]]-Table1[[#This Row],[Total Expenditure]]</f>
        <v>0</v>
      </c>
      <c r="Q538" s="131"/>
      <c r="R538" s="115">
        <f>IF(Q538=1,R537+Table1[[#This Row],[Total Transactions]],R537)</f>
        <v>0</v>
      </c>
      <c r="S538" s="115">
        <f>IF(Q538=2,S537+Table1[[#This Row],[Total Transactions]],S537)</f>
        <v>0</v>
      </c>
      <c r="T538" s="115">
        <f>IF(Q538=3,T537+Table1[[#This Row],[Total Transactions]],T537)</f>
        <v>0</v>
      </c>
      <c r="U538" s="56"/>
      <c r="V538" s="56">
        <f>Table1[[#This Row],[Total Transactions]]</f>
        <v>0</v>
      </c>
      <c r="W538" s="56"/>
      <c r="X538" s="55">
        <f>Table1[[#This Row],[Total Transactions]]-Table1[[#This Row],[Amount1]]</f>
        <v>0</v>
      </c>
    </row>
    <row r="539" spans="1:24" x14ac:dyDescent="0.2">
      <c r="A539" s="98"/>
      <c r="B539" s="107"/>
      <c r="C539" s="103"/>
      <c r="D539" s="44"/>
      <c r="E539" s="77"/>
      <c r="F539" s="77"/>
      <c r="G539" s="77"/>
      <c r="H539" s="77"/>
      <c r="I539" s="196">
        <f>SUM(Table1[[#This Row],[Donations, Funding etc]:[Sale of Assets]])</f>
        <v>0</v>
      </c>
      <c r="J539" s="200"/>
      <c r="K539" s="200"/>
      <c r="L539" s="200"/>
      <c r="M539" s="200"/>
      <c r="N539" s="200"/>
      <c r="O539" s="112">
        <f>SUM(Table1[[#This Row],[Fundraising-Related]:[Purchase of Assets]])</f>
        <v>0</v>
      </c>
      <c r="P539" s="123">
        <f>Table1[[#This Row],[Total Income]]-Table1[[#This Row],[Total Expenditure]]</f>
        <v>0</v>
      </c>
      <c r="Q539" s="131"/>
      <c r="R539" s="115">
        <f>IF(Q539=1,R538+Table1[[#This Row],[Total Transactions]],R538)</f>
        <v>0</v>
      </c>
      <c r="S539" s="115">
        <f>IF(Q539=2,S538+Table1[[#This Row],[Total Transactions]],S538)</f>
        <v>0</v>
      </c>
      <c r="T539" s="115">
        <f>IF(Q539=3,T538+Table1[[#This Row],[Total Transactions]],T538)</f>
        <v>0</v>
      </c>
      <c r="U539" s="56"/>
      <c r="V539" s="56">
        <f>Table1[[#This Row],[Total Transactions]]</f>
        <v>0</v>
      </c>
      <c r="W539" s="56"/>
      <c r="X539" s="55">
        <f>Table1[[#This Row],[Total Transactions]]-Table1[[#This Row],[Amount1]]</f>
        <v>0</v>
      </c>
    </row>
    <row r="540" spans="1:24" x14ac:dyDescent="0.2">
      <c r="A540" s="98"/>
      <c r="B540" s="107"/>
      <c r="C540" s="103"/>
      <c r="D540" s="44"/>
      <c r="E540" s="77"/>
      <c r="F540" s="77"/>
      <c r="G540" s="77"/>
      <c r="H540" s="77"/>
      <c r="I540" s="196">
        <f>SUM(Table1[[#This Row],[Donations, Funding etc]:[Sale of Assets]])</f>
        <v>0</v>
      </c>
      <c r="J540" s="200"/>
      <c r="K540" s="200"/>
      <c r="L540" s="200"/>
      <c r="M540" s="200"/>
      <c r="N540" s="200"/>
      <c r="O540" s="112">
        <f>SUM(Table1[[#This Row],[Fundraising-Related]:[Purchase of Assets]])</f>
        <v>0</v>
      </c>
      <c r="P540" s="123">
        <f>Table1[[#This Row],[Total Income]]-Table1[[#This Row],[Total Expenditure]]</f>
        <v>0</v>
      </c>
      <c r="Q540" s="131"/>
      <c r="R540" s="115">
        <f>IF(Q540=1,R539+Table1[[#This Row],[Total Transactions]],R539)</f>
        <v>0</v>
      </c>
      <c r="S540" s="115">
        <f>IF(Q540=2,S539+Table1[[#This Row],[Total Transactions]],S539)</f>
        <v>0</v>
      </c>
      <c r="T540" s="115">
        <f>IF(Q540=3,T539+Table1[[#This Row],[Total Transactions]],T539)</f>
        <v>0</v>
      </c>
      <c r="U540" s="56"/>
      <c r="V540" s="56">
        <f>Table1[[#This Row],[Total Transactions]]</f>
        <v>0</v>
      </c>
      <c r="W540" s="56"/>
      <c r="X540" s="55">
        <f>Table1[[#This Row],[Total Transactions]]-Table1[[#This Row],[Amount1]]</f>
        <v>0</v>
      </c>
    </row>
    <row r="541" spans="1:24" x14ac:dyDescent="0.2">
      <c r="A541" s="98"/>
      <c r="B541" s="107"/>
      <c r="C541" s="103"/>
      <c r="D541" s="44"/>
      <c r="E541" s="77"/>
      <c r="F541" s="77"/>
      <c r="G541" s="77"/>
      <c r="H541" s="77"/>
      <c r="I541" s="196">
        <f>SUM(Table1[[#This Row],[Donations, Funding etc]:[Sale of Assets]])</f>
        <v>0</v>
      </c>
      <c r="J541" s="200"/>
      <c r="K541" s="200"/>
      <c r="L541" s="200"/>
      <c r="M541" s="200"/>
      <c r="N541" s="200"/>
      <c r="O541" s="112">
        <f>SUM(Table1[[#This Row],[Fundraising-Related]:[Purchase of Assets]])</f>
        <v>0</v>
      </c>
      <c r="P541" s="123">
        <f>Table1[[#This Row],[Total Income]]-Table1[[#This Row],[Total Expenditure]]</f>
        <v>0</v>
      </c>
      <c r="Q541" s="131"/>
      <c r="R541" s="115">
        <f>IF(Q541=1,R540+Table1[[#This Row],[Total Transactions]],R540)</f>
        <v>0</v>
      </c>
      <c r="S541" s="115">
        <f>IF(Q541=2,S540+Table1[[#This Row],[Total Transactions]],S540)</f>
        <v>0</v>
      </c>
      <c r="T541" s="115">
        <f>IF(Q541=3,T540+Table1[[#This Row],[Total Transactions]],T540)</f>
        <v>0</v>
      </c>
      <c r="U541" s="56"/>
      <c r="V541" s="56">
        <f>Table1[[#This Row],[Total Transactions]]</f>
        <v>0</v>
      </c>
      <c r="W541" s="56"/>
      <c r="X541" s="55">
        <f>Table1[[#This Row],[Total Transactions]]-Table1[[#This Row],[Amount1]]</f>
        <v>0</v>
      </c>
    </row>
    <row r="542" spans="1:24" x14ac:dyDescent="0.2">
      <c r="A542" s="98"/>
      <c r="B542" s="107"/>
      <c r="C542" s="103"/>
      <c r="D542" s="44"/>
      <c r="E542" s="77"/>
      <c r="F542" s="77"/>
      <c r="G542" s="77"/>
      <c r="H542" s="77"/>
      <c r="I542" s="196">
        <f>SUM(Table1[[#This Row],[Donations, Funding etc]:[Sale of Assets]])</f>
        <v>0</v>
      </c>
      <c r="J542" s="200"/>
      <c r="K542" s="200"/>
      <c r="L542" s="200"/>
      <c r="M542" s="200"/>
      <c r="N542" s="200"/>
      <c r="O542" s="112">
        <f>SUM(Table1[[#This Row],[Fundraising-Related]:[Purchase of Assets]])</f>
        <v>0</v>
      </c>
      <c r="P542" s="123">
        <f>Table1[[#This Row],[Total Income]]-Table1[[#This Row],[Total Expenditure]]</f>
        <v>0</v>
      </c>
      <c r="Q542" s="131"/>
      <c r="R542" s="115">
        <f>IF(Q542=1,R541+Table1[[#This Row],[Total Transactions]],R541)</f>
        <v>0</v>
      </c>
      <c r="S542" s="115">
        <f>IF(Q542=2,S541+Table1[[#This Row],[Total Transactions]],S541)</f>
        <v>0</v>
      </c>
      <c r="T542" s="115">
        <f>IF(Q542=3,T541+Table1[[#This Row],[Total Transactions]],T541)</f>
        <v>0</v>
      </c>
      <c r="U542" s="56"/>
      <c r="V542" s="56">
        <f>Table1[[#This Row],[Total Transactions]]</f>
        <v>0</v>
      </c>
      <c r="W542" s="56"/>
      <c r="X542" s="55">
        <f>Table1[[#This Row],[Total Transactions]]-Table1[[#This Row],[Amount1]]</f>
        <v>0</v>
      </c>
    </row>
    <row r="543" spans="1:24" x14ac:dyDescent="0.2">
      <c r="A543" s="98"/>
      <c r="B543" s="107"/>
      <c r="C543" s="103"/>
      <c r="D543" s="44"/>
      <c r="E543" s="77"/>
      <c r="F543" s="77"/>
      <c r="G543" s="77"/>
      <c r="H543" s="77"/>
      <c r="I543" s="196">
        <f>SUM(Table1[[#This Row],[Donations, Funding etc]:[Sale of Assets]])</f>
        <v>0</v>
      </c>
      <c r="J543" s="200"/>
      <c r="K543" s="200"/>
      <c r="L543" s="200"/>
      <c r="M543" s="200"/>
      <c r="N543" s="200"/>
      <c r="O543" s="112">
        <f>SUM(Table1[[#This Row],[Fundraising-Related]:[Purchase of Assets]])</f>
        <v>0</v>
      </c>
      <c r="P543" s="123">
        <f>Table1[[#This Row],[Total Income]]-Table1[[#This Row],[Total Expenditure]]</f>
        <v>0</v>
      </c>
      <c r="Q543" s="131"/>
      <c r="R543" s="115">
        <f>IF(Q543=1,R542+Table1[[#This Row],[Total Transactions]],R542)</f>
        <v>0</v>
      </c>
      <c r="S543" s="115">
        <f>IF(Q543=2,S542+Table1[[#This Row],[Total Transactions]],S542)</f>
        <v>0</v>
      </c>
      <c r="T543" s="115">
        <f>IF(Q543=3,T542+Table1[[#This Row],[Total Transactions]],T542)</f>
        <v>0</v>
      </c>
      <c r="U543" s="56"/>
      <c r="V543" s="56">
        <f>Table1[[#This Row],[Total Transactions]]</f>
        <v>0</v>
      </c>
      <c r="W543" s="56"/>
      <c r="X543" s="55">
        <f>Table1[[#This Row],[Total Transactions]]-Table1[[#This Row],[Amount1]]</f>
        <v>0</v>
      </c>
    </row>
    <row r="544" spans="1:24" x14ac:dyDescent="0.2">
      <c r="A544" s="98"/>
      <c r="B544" s="107"/>
      <c r="C544" s="103"/>
      <c r="D544" s="44"/>
      <c r="E544" s="77"/>
      <c r="F544" s="77"/>
      <c r="G544" s="77"/>
      <c r="H544" s="77"/>
      <c r="I544" s="196">
        <f>SUM(Table1[[#This Row],[Donations, Funding etc]:[Sale of Assets]])</f>
        <v>0</v>
      </c>
      <c r="J544" s="200"/>
      <c r="K544" s="200"/>
      <c r="L544" s="200"/>
      <c r="M544" s="200"/>
      <c r="N544" s="200"/>
      <c r="O544" s="112">
        <f>SUM(Table1[[#This Row],[Fundraising-Related]:[Purchase of Assets]])</f>
        <v>0</v>
      </c>
      <c r="P544" s="123">
        <f>Table1[[#This Row],[Total Income]]-Table1[[#This Row],[Total Expenditure]]</f>
        <v>0</v>
      </c>
      <c r="Q544" s="131"/>
      <c r="R544" s="115">
        <f>IF(Q544=1,R543+Table1[[#This Row],[Total Transactions]],R543)</f>
        <v>0</v>
      </c>
      <c r="S544" s="115">
        <f>IF(Q544=2,S543+Table1[[#This Row],[Total Transactions]],S543)</f>
        <v>0</v>
      </c>
      <c r="T544" s="115">
        <f>IF(Q544=3,T543+Table1[[#This Row],[Total Transactions]],T543)</f>
        <v>0</v>
      </c>
      <c r="U544" s="56"/>
      <c r="V544" s="56">
        <f>Table1[[#This Row],[Total Transactions]]</f>
        <v>0</v>
      </c>
      <c r="W544" s="56"/>
      <c r="X544" s="55">
        <f>Table1[[#This Row],[Total Transactions]]-Table1[[#This Row],[Amount1]]</f>
        <v>0</v>
      </c>
    </row>
    <row r="545" spans="1:24" x14ac:dyDescent="0.2">
      <c r="A545" s="98"/>
      <c r="B545" s="107"/>
      <c r="C545" s="103"/>
      <c r="D545" s="44"/>
      <c r="E545" s="77"/>
      <c r="F545" s="77"/>
      <c r="G545" s="77"/>
      <c r="H545" s="77"/>
      <c r="I545" s="196">
        <f>SUM(Table1[[#This Row],[Donations, Funding etc]:[Sale of Assets]])</f>
        <v>0</v>
      </c>
      <c r="J545" s="200"/>
      <c r="K545" s="200"/>
      <c r="L545" s="200"/>
      <c r="M545" s="200"/>
      <c r="N545" s="200"/>
      <c r="O545" s="112">
        <f>SUM(Table1[[#This Row],[Fundraising-Related]:[Purchase of Assets]])</f>
        <v>0</v>
      </c>
      <c r="P545" s="123">
        <f>Table1[[#This Row],[Total Income]]-Table1[[#This Row],[Total Expenditure]]</f>
        <v>0</v>
      </c>
      <c r="Q545" s="131"/>
      <c r="R545" s="115">
        <f>IF(Q545=1,R544+Table1[[#This Row],[Total Transactions]],R544)</f>
        <v>0</v>
      </c>
      <c r="S545" s="115">
        <f>IF(Q545=2,S544+Table1[[#This Row],[Total Transactions]],S544)</f>
        <v>0</v>
      </c>
      <c r="T545" s="115">
        <f>IF(Q545=3,T544+Table1[[#This Row],[Total Transactions]],T544)</f>
        <v>0</v>
      </c>
      <c r="U545" s="56"/>
      <c r="V545" s="56">
        <f>Table1[[#This Row],[Total Transactions]]</f>
        <v>0</v>
      </c>
      <c r="W545" s="56"/>
      <c r="X545" s="55">
        <f>Table1[[#This Row],[Total Transactions]]-Table1[[#This Row],[Amount1]]</f>
        <v>0</v>
      </c>
    </row>
    <row r="546" spans="1:24" x14ac:dyDescent="0.2">
      <c r="A546" s="98"/>
      <c r="B546" s="107"/>
      <c r="C546" s="103"/>
      <c r="D546" s="44"/>
      <c r="E546" s="77"/>
      <c r="F546" s="77"/>
      <c r="G546" s="77"/>
      <c r="H546" s="77"/>
      <c r="I546" s="196">
        <f>SUM(Table1[[#This Row],[Donations, Funding etc]:[Sale of Assets]])</f>
        <v>0</v>
      </c>
      <c r="J546" s="200"/>
      <c r="K546" s="200"/>
      <c r="L546" s="200"/>
      <c r="M546" s="200"/>
      <c r="N546" s="200"/>
      <c r="O546" s="112">
        <f>SUM(Table1[[#This Row],[Fundraising-Related]:[Purchase of Assets]])</f>
        <v>0</v>
      </c>
      <c r="P546" s="123">
        <f>Table1[[#This Row],[Total Income]]-Table1[[#This Row],[Total Expenditure]]</f>
        <v>0</v>
      </c>
      <c r="Q546" s="131"/>
      <c r="R546" s="115">
        <f>IF(Q546=1,R545+Table1[[#This Row],[Total Transactions]],R545)</f>
        <v>0</v>
      </c>
      <c r="S546" s="115">
        <f>IF(Q546=2,S545+Table1[[#This Row],[Total Transactions]],S545)</f>
        <v>0</v>
      </c>
      <c r="T546" s="115">
        <f>IF(Q546=3,T545+Table1[[#This Row],[Total Transactions]],T545)</f>
        <v>0</v>
      </c>
      <c r="U546" s="56"/>
      <c r="V546" s="56">
        <f>Table1[[#This Row],[Total Transactions]]</f>
        <v>0</v>
      </c>
      <c r="W546" s="56"/>
      <c r="X546" s="55">
        <f>Table1[[#This Row],[Total Transactions]]-Table1[[#This Row],[Amount1]]</f>
        <v>0</v>
      </c>
    </row>
    <row r="547" spans="1:24" x14ac:dyDescent="0.2">
      <c r="A547" s="98"/>
      <c r="B547" s="107"/>
      <c r="C547" s="103"/>
      <c r="D547" s="44"/>
      <c r="E547" s="77"/>
      <c r="F547" s="77"/>
      <c r="G547" s="77"/>
      <c r="H547" s="77"/>
      <c r="I547" s="196">
        <f>SUM(Table1[[#This Row],[Donations, Funding etc]:[Sale of Assets]])</f>
        <v>0</v>
      </c>
      <c r="J547" s="200"/>
      <c r="K547" s="200"/>
      <c r="L547" s="200"/>
      <c r="M547" s="200"/>
      <c r="N547" s="200"/>
      <c r="O547" s="112">
        <f>SUM(Table1[[#This Row],[Fundraising-Related]:[Purchase of Assets]])</f>
        <v>0</v>
      </c>
      <c r="P547" s="123">
        <f>Table1[[#This Row],[Total Income]]-Table1[[#This Row],[Total Expenditure]]</f>
        <v>0</v>
      </c>
      <c r="Q547" s="131"/>
      <c r="R547" s="115">
        <f>IF(Q547=1,R546+Table1[[#This Row],[Total Transactions]],R546)</f>
        <v>0</v>
      </c>
      <c r="S547" s="115">
        <f>IF(Q547=2,S546+Table1[[#This Row],[Total Transactions]],S546)</f>
        <v>0</v>
      </c>
      <c r="T547" s="115">
        <f>IF(Q547=3,T546+Table1[[#This Row],[Total Transactions]],T546)</f>
        <v>0</v>
      </c>
      <c r="U547" s="56"/>
      <c r="V547" s="56">
        <f>Table1[[#This Row],[Total Transactions]]</f>
        <v>0</v>
      </c>
      <c r="W547" s="56"/>
      <c r="X547" s="55">
        <f>Table1[[#This Row],[Total Transactions]]-Table1[[#This Row],[Amount1]]</f>
        <v>0</v>
      </c>
    </row>
    <row r="548" spans="1:24" x14ac:dyDescent="0.2">
      <c r="A548" s="98"/>
      <c r="B548" s="107"/>
      <c r="C548" s="103"/>
      <c r="D548" s="44"/>
      <c r="E548" s="77"/>
      <c r="F548" s="77"/>
      <c r="G548" s="77"/>
      <c r="H548" s="77"/>
      <c r="I548" s="196">
        <f>SUM(Table1[[#This Row],[Donations, Funding etc]:[Sale of Assets]])</f>
        <v>0</v>
      </c>
      <c r="J548" s="200"/>
      <c r="K548" s="200"/>
      <c r="L548" s="200"/>
      <c r="M548" s="200"/>
      <c r="N548" s="200"/>
      <c r="O548" s="112">
        <f>SUM(Table1[[#This Row],[Fundraising-Related]:[Purchase of Assets]])</f>
        <v>0</v>
      </c>
      <c r="P548" s="123">
        <f>Table1[[#This Row],[Total Income]]-Table1[[#This Row],[Total Expenditure]]</f>
        <v>0</v>
      </c>
      <c r="Q548" s="131"/>
      <c r="R548" s="115">
        <f>IF(Q548=1,R547+Table1[[#This Row],[Total Transactions]],R547)</f>
        <v>0</v>
      </c>
      <c r="S548" s="115">
        <f>IF(Q548=2,S547+Table1[[#This Row],[Total Transactions]],S547)</f>
        <v>0</v>
      </c>
      <c r="T548" s="115">
        <f>IF(Q548=3,T547+Table1[[#This Row],[Total Transactions]],T547)</f>
        <v>0</v>
      </c>
      <c r="U548" s="56"/>
      <c r="V548" s="56">
        <f>Table1[[#This Row],[Total Transactions]]</f>
        <v>0</v>
      </c>
      <c r="W548" s="56"/>
      <c r="X548" s="55">
        <f>Table1[[#This Row],[Total Transactions]]-Table1[[#This Row],[Amount1]]</f>
        <v>0</v>
      </c>
    </row>
    <row r="549" spans="1:24" x14ac:dyDescent="0.2">
      <c r="A549" s="98"/>
      <c r="B549" s="107"/>
      <c r="C549" s="103"/>
      <c r="D549" s="44"/>
      <c r="E549" s="77"/>
      <c r="F549" s="77"/>
      <c r="G549" s="77"/>
      <c r="H549" s="77"/>
      <c r="I549" s="196">
        <f>SUM(Table1[[#This Row],[Donations, Funding etc]:[Sale of Assets]])</f>
        <v>0</v>
      </c>
      <c r="J549" s="200"/>
      <c r="K549" s="200"/>
      <c r="L549" s="200"/>
      <c r="M549" s="200"/>
      <c r="N549" s="200"/>
      <c r="O549" s="112">
        <f>SUM(Table1[[#This Row],[Fundraising-Related]:[Purchase of Assets]])</f>
        <v>0</v>
      </c>
      <c r="P549" s="123">
        <f>Table1[[#This Row],[Total Income]]-Table1[[#This Row],[Total Expenditure]]</f>
        <v>0</v>
      </c>
      <c r="Q549" s="131"/>
      <c r="R549" s="115">
        <f>IF(Q549=1,R548+Table1[[#This Row],[Total Transactions]],R548)</f>
        <v>0</v>
      </c>
      <c r="S549" s="115">
        <f>IF(Q549=2,S548+Table1[[#This Row],[Total Transactions]],S548)</f>
        <v>0</v>
      </c>
      <c r="T549" s="115">
        <f>IF(Q549=3,T548+Table1[[#This Row],[Total Transactions]],T548)</f>
        <v>0</v>
      </c>
      <c r="U549" s="56"/>
      <c r="V549" s="56">
        <f>Table1[[#This Row],[Total Transactions]]</f>
        <v>0</v>
      </c>
      <c r="W549" s="56"/>
      <c r="X549" s="55">
        <f>Table1[[#This Row],[Total Transactions]]-Table1[[#This Row],[Amount1]]</f>
        <v>0</v>
      </c>
    </row>
    <row r="550" spans="1:24" x14ac:dyDescent="0.2">
      <c r="A550" s="98"/>
      <c r="B550" s="107"/>
      <c r="C550" s="103"/>
      <c r="D550" s="44"/>
      <c r="E550" s="77"/>
      <c r="F550" s="77"/>
      <c r="G550" s="77"/>
      <c r="H550" s="77"/>
      <c r="I550" s="196">
        <f>SUM(Table1[[#This Row],[Donations, Funding etc]:[Sale of Assets]])</f>
        <v>0</v>
      </c>
      <c r="J550" s="200"/>
      <c r="K550" s="200"/>
      <c r="L550" s="200"/>
      <c r="M550" s="200"/>
      <c r="N550" s="200"/>
      <c r="O550" s="112">
        <f>SUM(Table1[[#This Row],[Fundraising-Related]:[Purchase of Assets]])</f>
        <v>0</v>
      </c>
      <c r="P550" s="123">
        <f>Table1[[#This Row],[Total Income]]-Table1[[#This Row],[Total Expenditure]]</f>
        <v>0</v>
      </c>
      <c r="Q550" s="131"/>
      <c r="R550" s="115">
        <f>IF(Q550=1,R549+Table1[[#This Row],[Total Transactions]],R549)</f>
        <v>0</v>
      </c>
      <c r="S550" s="115">
        <f>IF(Q550=2,S549+Table1[[#This Row],[Total Transactions]],S549)</f>
        <v>0</v>
      </c>
      <c r="T550" s="115">
        <f>IF(Q550=3,T549+Table1[[#This Row],[Total Transactions]],T549)</f>
        <v>0</v>
      </c>
      <c r="U550" s="56"/>
      <c r="V550" s="56">
        <f>Table1[[#This Row],[Total Transactions]]</f>
        <v>0</v>
      </c>
      <c r="W550" s="56"/>
      <c r="X550" s="55">
        <f>Table1[[#This Row],[Total Transactions]]-Table1[[#This Row],[Amount1]]</f>
        <v>0</v>
      </c>
    </row>
    <row r="551" spans="1:24" x14ac:dyDescent="0.2">
      <c r="A551" s="98"/>
      <c r="B551" s="107"/>
      <c r="C551" s="103"/>
      <c r="D551" s="44"/>
      <c r="E551" s="77"/>
      <c r="F551" s="77"/>
      <c r="G551" s="77"/>
      <c r="H551" s="77"/>
      <c r="I551" s="196">
        <f>SUM(Table1[[#This Row],[Donations, Funding etc]:[Sale of Assets]])</f>
        <v>0</v>
      </c>
      <c r="J551" s="200"/>
      <c r="K551" s="200"/>
      <c r="L551" s="200"/>
      <c r="M551" s="200"/>
      <c r="N551" s="200"/>
      <c r="O551" s="112">
        <f>SUM(Table1[[#This Row],[Fundraising-Related]:[Purchase of Assets]])</f>
        <v>0</v>
      </c>
      <c r="P551" s="123">
        <f>Table1[[#This Row],[Total Income]]-Table1[[#This Row],[Total Expenditure]]</f>
        <v>0</v>
      </c>
      <c r="Q551" s="131"/>
      <c r="R551" s="115">
        <f>IF(Q551=1,R550+Table1[[#This Row],[Total Transactions]],R550)</f>
        <v>0</v>
      </c>
      <c r="S551" s="115">
        <f>IF(Q551=2,S550+Table1[[#This Row],[Total Transactions]],S550)</f>
        <v>0</v>
      </c>
      <c r="T551" s="115">
        <f>IF(Q551=3,T550+Table1[[#This Row],[Total Transactions]],T550)</f>
        <v>0</v>
      </c>
      <c r="U551" s="56"/>
      <c r="V551" s="56">
        <f>Table1[[#This Row],[Total Transactions]]</f>
        <v>0</v>
      </c>
      <c r="W551" s="56"/>
      <c r="X551" s="55">
        <f>Table1[[#This Row],[Total Transactions]]-Table1[[#This Row],[Amount1]]</f>
        <v>0</v>
      </c>
    </row>
    <row r="552" spans="1:24" x14ac:dyDescent="0.2">
      <c r="A552" s="98"/>
      <c r="B552" s="107"/>
      <c r="C552" s="103"/>
      <c r="D552" s="44"/>
      <c r="E552" s="77"/>
      <c r="F552" s="77"/>
      <c r="G552" s="77"/>
      <c r="H552" s="77"/>
      <c r="I552" s="196">
        <f>SUM(Table1[[#This Row],[Donations, Funding etc]:[Sale of Assets]])</f>
        <v>0</v>
      </c>
      <c r="J552" s="200"/>
      <c r="K552" s="200"/>
      <c r="L552" s="200"/>
      <c r="M552" s="200"/>
      <c r="N552" s="200"/>
      <c r="O552" s="112">
        <f>SUM(Table1[[#This Row],[Fundraising-Related]:[Purchase of Assets]])</f>
        <v>0</v>
      </c>
      <c r="P552" s="123">
        <f>Table1[[#This Row],[Total Income]]-Table1[[#This Row],[Total Expenditure]]</f>
        <v>0</v>
      </c>
      <c r="Q552" s="131"/>
      <c r="R552" s="115">
        <f>IF(Q552=1,R551+Table1[[#This Row],[Total Transactions]],R551)</f>
        <v>0</v>
      </c>
      <c r="S552" s="115">
        <f>IF(Q552=2,S551+Table1[[#This Row],[Total Transactions]],S551)</f>
        <v>0</v>
      </c>
      <c r="T552" s="115">
        <f>IF(Q552=3,T551+Table1[[#This Row],[Total Transactions]],T551)</f>
        <v>0</v>
      </c>
      <c r="U552" s="56"/>
      <c r="V552" s="56">
        <f>Table1[[#This Row],[Total Transactions]]</f>
        <v>0</v>
      </c>
      <c r="W552" s="56"/>
      <c r="X552" s="55">
        <f>Table1[[#This Row],[Total Transactions]]-Table1[[#This Row],[Amount1]]</f>
        <v>0</v>
      </c>
    </row>
    <row r="553" spans="1:24" x14ac:dyDescent="0.2">
      <c r="A553" s="98"/>
      <c r="B553" s="109"/>
      <c r="C553" s="103"/>
      <c r="D553" s="44"/>
      <c r="E553" s="77"/>
      <c r="F553" s="77"/>
      <c r="G553" s="77"/>
      <c r="H553" s="77"/>
      <c r="I553" s="196">
        <f>SUM(Table1[[#This Row],[Donations, Funding etc]:[Sale of Assets]])</f>
        <v>0</v>
      </c>
      <c r="J553" s="200"/>
      <c r="K553" s="200"/>
      <c r="L553" s="200"/>
      <c r="M553" s="200"/>
      <c r="N553" s="200"/>
      <c r="O553" s="112">
        <f>SUM(Table1[[#This Row],[Fundraising-Related]:[Purchase of Assets]])</f>
        <v>0</v>
      </c>
      <c r="P553" s="123">
        <f>Table1[[#This Row],[Total Income]]-Table1[[#This Row],[Total Expenditure]]</f>
        <v>0</v>
      </c>
      <c r="Q553" s="131"/>
      <c r="R553" s="115">
        <f>IF(Q553=1,R552+Table1[[#This Row],[Total Transactions]],R552)</f>
        <v>0</v>
      </c>
      <c r="S553" s="115">
        <f>IF(Q553=2,S552+Table1[[#This Row],[Total Transactions]],S552)</f>
        <v>0</v>
      </c>
      <c r="T553" s="115">
        <f>IF(Q553=3,T552+Table1[[#This Row],[Total Transactions]],T552)</f>
        <v>0</v>
      </c>
      <c r="U553" s="56"/>
      <c r="V553" s="56">
        <f>Table1[[#This Row],[Total Transactions]]</f>
        <v>0</v>
      </c>
      <c r="W553" s="56"/>
      <c r="X553" s="55">
        <f>Table1[[#This Row],[Total Transactions]]-Table1[[#This Row],[Amount1]]</f>
        <v>0</v>
      </c>
    </row>
    <row r="554" spans="1:24" x14ac:dyDescent="0.2">
      <c r="A554" s="98"/>
      <c r="B554" s="107"/>
      <c r="C554" s="103"/>
      <c r="D554" s="44"/>
      <c r="E554" s="77"/>
      <c r="F554" s="77"/>
      <c r="G554" s="77"/>
      <c r="H554" s="77"/>
      <c r="I554" s="196">
        <f>SUM(Table1[[#This Row],[Donations, Funding etc]:[Sale of Assets]])</f>
        <v>0</v>
      </c>
      <c r="J554" s="200"/>
      <c r="K554" s="200"/>
      <c r="L554" s="200"/>
      <c r="M554" s="200"/>
      <c r="N554" s="200"/>
      <c r="O554" s="112">
        <f>SUM(Table1[[#This Row],[Fundraising-Related]:[Purchase of Assets]])</f>
        <v>0</v>
      </c>
      <c r="P554" s="123">
        <f>Table1[[#This Row],[Total Income]]-Table1[[#This Row],[Total Expenditure]]</f>
        <v>0</v>
      </c>
      <c r="Q554" s="131"/>
      <c r="R554" s="115">
        <f>IF(Q554=1,R553+Table1[[#This Row],[Total Transactions]],R553)</f>
        <v>0</v>
      </c>
      <c r="S554" s="115">
        <f>IF(Q554=2,S553+Table1[[#This Row],[Total Transactions]],S553)</f>
        <v>0</v>
      </c>
      <c r="T554" s="115">
        <f>IF(Q554=3,T553+Table1[[#This Row],[Total Transactions]],T553)</f>
        <v>0</v>
      </c>
      <c r="U554" s="56"/>
      <c r="V554" s="56">
        <f>Table1[[#This Row],[Total Transactions]]</f>
        <v>0</v>
      </c>
      <c r="W554" s="56"/>
      <c r="X554" s="55">
        <f>Table1[[#This Row],[Total Transactions]]-Table1[[#This Row],[Amount1]]</f>
        <v>0</v>
      </c>
    </row>
    <row r="555" spans="1:24" x14ac:dyDescent="0.2">
      <c r="A555" s="98"/>
      <c r="B555" s="107"/>
      <c r="C555" s="103"/>
      <c r="D555" s="44"/>
      <c r="E555" s="77"/>
      <c r="F555" s="77"/>
      <c r="G555" s="77"/>
      <c r="H555" s="77"/>
      <c r="I555" s="196">
        <f>SUM(Table1[[#This Row],[Donations, Funding etc]:[Sale of Assets]])</f>
        <v>0</v>
      </c>
      <c r="J555" s="200"/>
      <c r="K555" s="200"/>
      <c r="L555" s="200"/>
      <c r="M555" s="200"/>
      <c r="N555" s="200"/>
      <c r="O555" s="112">
        <f>SUM(Table1[[#This Row],[Fundraising-Related]:[Purchase of Assets]])</f>
        <v>0</v>
      </c>
      <c r="P555" s="123">
        <f>Table1[[#This Row],[Total Income]]-Table1[[#This Row],[Total Expenditure]]</f>
        <v>0</v>
      </c>
      <c r="Q555" s="131"/>
      <c r="R555" s="115">
        <f>IF(Q555=1,R554+Table1[[#This Row],[Total Transactions]],R554)</f>
        <v>0</v>
      </c>
      <c r="S555" s="115">
        <f>IF(Q555=2,S554+Table1[[#This Row],[Total Transactions]],S554)</f>
        <v>0</v>
      </c>
      <c r="T555" s="115">
        <f>IF(Q555=3,T554+Table1[[#This Row],[Total Transactions]],T554)</f>
        <v>0</v>
      </c>
      <c r="U555" s="56"/>
      <c r="V555" s="56">
        <f>Table1[[#This Row],[Total Transactions]]</f>
        <v>0</v>
      </c>
      <c r="W555" s="56"/>
      <c r="X555" s="55">
        <f>Table1[[#This Row],[Total Transactions]]-Table1[[#This Row],[Amount1]]</f>
        <v>0</v>
      </c>
    </row>
    <row r="556" spans="1:24" x14ac:dyDescent="0.2">
      <c r="A556" s="98"/>
      <c r="B556" s="107"/>
      <c r="C556" s="103"/>
      <c r="D556" s="44"/>
      <c r="E556" s="77"/>
      <c r="F556" s="77"/>
      <c r="G556" s="77"/>
      <c r="H556" s="77"/>
      <c r="I556" s="196">
        <f>SUM(Table1[[#This Row],[Donations, Funding etc]:[Sale of Assets]])</f>
        <v>0</v>
      </c>
      <c r="J556" s="200"/>
      <c r="K556" s="200"/>
      <c r="L556" s="200"/>
      <c r="M556" s="200"/>
      <c r="N556" s="200"/>
      <c r="O556" s="112">
        <f>SUM(Table1[[#This Row],[Fundraising-Related]:[Purchase of Assets]])</f>
        <v>0</v>
      </c>
      <c r="P556" s="123">
        <f>Table1[[#This Row],[Total Income]]-Table1[[#This Row],[Total Expenditure]]</f>
        <v>0</v>
      </c>
      <c r="Q556" s="131"/>
      <c r="R556" s="115">
        <f>IF(Q556=1,R555+Table1[[#This Row],[Total Transactions]],R555)</f>
        <v>0</v>
      </c>
      <c r="S556" s="115">
        <f>IF(Q556=2,S555+Table1[[#This Row],[Total Transactions]],S555)</f>
        <v>0</v>
      </c>
      <c r="T556" s="115">
        <f>IF(Q556=3,T555+Table1[[#This Row],[Total Transactions]],T555)</f>
        <v>0</v>
      </c>
      <c r="U556" s="56"/>
      <c r="V556" s="56">
        <f>Table1[[#This Row],[Total Transactions]]</f>
        <v>0</v>
      </c>
      <c r="W556" s="56"/>
      <c r="X556" s="55">
        <f>Table1[[#This Row],[Total Transactions]]-Table1[[#This Row],[Amount1]]</f>
        <v>0</v>
      </c>
    </row>
    <row r="557" spans="1:24" x14ac:dyDescent="0.2">
      <c r="A557" s="98"/>
      <c r="B557" s="107"/>
      <c r="C557" s="103"/>
      <c r="D557" s="44"/>
      <c r="E557" s="77"/>
      <c r="F557" s="77"/>
      <c r="G557" s="77"/>
      <c r="H557" s="77"/>
      <c r="I557" s="196">
        <f>SUM(Table1[[#This Row],[Donations, Funding etc]:[Sale of Assets]])</f>
        <v>0</v>
      </c>
      <c r="J557" s="200"/>
      <c r="K557" s="200"/>
      <c r="L557" s="200"/>
      <c r="M557" s="200"/>
      <c r="N557" s="200"/>
      <c r="O557" s="112">
        <f>SUM(Table1[[#This Row],[Fundraising-Related]:[Purchase of Assets]])</f>
        <v>0</v>
      </c>
      <c r="P557" s="123">
        <f>Table1[[#This Row],[Total Income]]-Table1[[#This Row],[Total Expenditure]]</f>
        <v>0</v>
      </c>
      <c r="Q557" s="131"/>
      <c r="R557" s="115">
        <f>IF(Q557=1,R556+Table1[[#This Row],[Total Transactions]],R556)</f>
        <v>0</v>
      </c>
      <c r="S557" s="115">
        <f>IF(Q557=2,S556+Table1[[#This Row],[Total Transactions]],S556)</f>
        <v>0</v>
      </c>
      <c r="T557" s="115">
        <f>IF(Q557=3,T556+Table1[[#This Row],[Total Transactions]],T556)</f>
        <v>0</v>
      </c>
      <c r="U557" s="56"/>
      <c r="V557" s="56">
        <f>Table1[[#This Row],[Total Transactions]]</f>
        <v>0</v>
      </c>
      <c r="W557" s="56"/>
      <c r="X557" s="55">
        <f>Table1[[#This Row],[Total Transactions]]-Table1[[#This Row],[Amount1]]</f>
        <v>0</v>
      </c>
    </row>
    <row r="558" spans="1:24" x14ac:dyDescent="0.2">
      <c r="A558" s="98"/>
      <c r="B558" s="107"/>
      <c r="C558" s="103"/>
      <c r="D558" s="44"/>
      <c r="E558" s="77"/>
      <c r="F558" s="77"/>
      <c r="G558" s="77"/>
      <c r="H558" s="77"/>
      <c r="I558" s="196">
        <f>SUM(Table1[[#This Row],[Donations, Funding etc]:[Sale of Assets]])</f>
        <v>0</v>
      </c>
      <c r="J558" s="200"/>
      <c r="K558" s="200"/>
      <c r="L558" s="200"/>
      <c r="M558" s="200"/>
      <c r="N558" s="200"/>
      <c r="O558" s="112">
        <f>SUM(Table1[[#This Row],[Fundraising-Related]:[Purchase of Assets]])</f>
        <v>0</v>
      </c>
      <c r="P558" s="123">
        <f>Table1[[#This Row],[Total Income]]-Table1[[#This Row],[Total Expenditure]]</f>
        <v>0</v>
      </c>
      <c r="Q558" s="131"/>
      <c r="R558" s="115">
        <f>IF(Q558=1,R557+Table1[[#This Row],[Total Transactions]],R557)</f>
        <v>0</v>
      </c>
      <c r="S558" s="115">
        <f>IF(Q558=2,S557+Table1[[#This Row],[Total Transactions]],S557)</f>
        <v>0</v>
      </c>
      <c r="T558" s="115">
        <f>IF(Q558=3,T557+Table1[[#This Row],[Total Transactions]],T557)</f>
        <v>0</v>
      </c>
      <c r="U558" s="56"/>
      <c r="V558" s="56">
        <f>Table1[[#This Row],[Total Transactions]]</f>
        <v>0</v>
      </c>
      <c r="W558" s="56"/>
      <c r="X558" s="55">
        <f>Table1[[#This Row],[Total Transactions]]-Table1[[#This Row],[Amount1]]</f>
        <v>0</v>
      </c>
    </row>
    <row r="559" spans="1:24" x14ac:dyDescent="0.2">
      <c r="A559" s="98"/>
      <c r="B559" s="107"/>
      <c r="C559" s="103"/>
      <c r="D559" s="44"/>
      <c r="E559" s="77"/>
      <c r="F559" s="77"/>
      <c r="G559" s="77"/>
      <c r="H559" s="77"/>
      <c r="I559" s="196">
        <f>SUM(Table1[[#This Row],[Donations, Funding etc]:[Sale of Assets]])</f>
        <v>0</v>
      </c>
      <c r="J559" s="200"/>
      <c r="K559" s="200"/>
      <c r="L559" s="200"/>
      <c r="M559" s="200"/>
      <c r="N559" s="200"/>
      <c r="O559" s="112">
        <f>SUM(Table1[[#This Row],[Fundraising-Related]:[Purchase of Assets]])</f>
        <v>0</v>
      </c>
      <c r="P559" s="123">
        <f>Table1[[#This Row],[Total Income]]-Table1[[#This Row],[Total Expenditure]]</f>
        <v>0</v>
      </c>
      <c r="Q559" s="131"/>
      <c r="R559" s="115">
        <f>IF(Q559=1,R558+Table1[[#This Row],[Total Transactions]],R558)</f>
        <v>0</v>
      </c>
      <c r="S559" s="115">
        <f>IF(Q559=2,S558+Table1[[#This Row],[Total Transactions]],S558)</f>
        <v>0</v>
      </c>
      <c r="T559" s="115">
        <f>IF(Q559=3,T558+Table1[[#This Row],[Total Transactions]],T558)</f>
        <v>0</v>
      </c>
      <c r="U559" s="56"/>
      <c r="V559" s="56">
        <f>Table1[[#This Row],[Total Transactions]]</f>
        <v>0</v>
      </c>
      <c r="W559" s="56"/>
      <c r="X559" s="55">
        <f>Table1[[#This Row],[Total Transactions]]-Table1[[#This Row],[Amount1]]</f>
        <v>0</v>
      </c>
    </row>
    <row r="560" spans="1:24" x14ac:dyDescent="0.2">
      <c r="A560" s="98"/>
      <c r="B560" s="107"/>
      <c r="C560" s="103"/>
      <c r="D560" s="44"/>
      <c r="E560" s="77"/>
      <c r="F560" s="77"/>
      <c r="G560" s="77"/>
      <c r="H560" s="77"/>
      <c r="I560" s="196">
        <f>SUM(Table1[[#This Row],[Donations, Funding etc]:[Sale of Assets]])</f>
        <v>0</v>
      </c>
      <c r="J560" s="200"/>
      <c r="K560" s="200"/>
      <c r="L560" s="200"/>
      <c r="M560" s="200"/>
      <c r="N560" s="200"/>
      <c r="O560" s="112">
        <f>SUM(Table1[[#This Row],[Fundraising-Related]:[Purchase of Assets]])</f>
        <v>0</v>
      </c>
      <c r="P560" s="123">
        <f>Table1[[#This Row],[Total Income]]-Table1[[#This Row],[Total Expenditure]]</f>
        <v>0</v>
      </c>
      <c r="Q560" s="131"/>
      <c r="R560" s="115">
        <f>IF(Q560=1,R559+Table1[[#This Row],[Total Transactions]],R559)</f>
        <v>0</v>
      </c>
      <c r="S560" s="115">
        <f>IF(Q560=2,S559+Table1[[#This Row],[Total Transactions]],S559)</f>
        <v>0</v>
      </c>
      <c r="T560" s="115">
        <f>IF(Q560=3,T559+Table1[[#This Row],[Total Transactions]],T559)</f>
        <v>0</v>
      </c>
      <c r="U560" s="56"/>
      <c r="V560" s="56">
        <f>Table1[[#This Row],[Total Transactions]]</f>
        <v>0</v>
      </c>
      <c r="W560" s="56"/>
      <c r="X560" s="55">
        <f>Table1[[#This Row],[Total Transactions]]-Table1[[#This Row],[Amount1]]</f>
        <v>0</v>
      </c>
    </row>
    <row r="561" spans="1:24" x14ac:dyDescent="0.2">
      <c r="A561" s="98"/>
      <c r="B561" s="107"/>
      <c r="C561" s="103"/>
      <c r="D561" s="44"/>
      <c r="E561" s="77"/>
      <c r="F561" s="77"/>
      <c r="G561" s="77"/>
      <c r="H561" s="77"/>
      <c r="I561" s="196">
        <f>SUM(Table1[[#This Row],[Donations, Funding etc]:[Sale of Assets]])</f>
        <v>0</v>
      </c>
      <c r="J561" s="200"/>
      <c r="K561" s="200"/>
      <c r="L561" s="200"/>
      <c r="M561" s="200"/>
      <c r="N561" s="200"/>
      <c r="O561" s="112">
        <f>SUM(Table1[[#This Row],[Fundraising-Related]:[Purchase of Assets]])</f>
        <v>0</v>
      </c>
      <c r="P561" s="123">
        <f>Table1[[#This Row],[Total Income]]-Table1[[#This Row],[Total Expenditure]]</f>
        <v>0</v>
      </c>
      <c r="Q561" s="131"/>
      <c r="R561" s="115">
        <f>IF(Q561=1,R560+Table1[[#This Row],[Total Transactions]],R560)</f>
        <v>0</v>
      </c>
      <c r="S561" s="115">
        <f>IF(Q561=2,S560+Table1[[#This Row],[Total Transactions]],S560)</f>
        <v>0</v>
      </c>
      <c r="T561" s="115">
        <f>IF(Q561=3,T560+Table1[[#This Row],[Total Transactions]],T560)</f>
        <v>0</v>
      </c>
      <c r="U561" s="56"/>
      <c r="V561" s="56">
        <f>Table1[[#This Row],[Total Transactions]]</f>
        <v>0</v>
      </c>
      <c r="W561" s="56"/>
      <c r="X561" s="55">
        <f>Table1[[#This Row],[Total Transactions]]-Table1[[#This Row],[Amount1]]</f>
        <v>0</v>
      </c>
    </row>
    <row r="562" spans="1:24" x14ac:dyDescent="0.2">
      <c r="A562" s="98"/>
      <c r="B562" s="107"/>
      <c r="C562" s="103"/>
      <c r="D562" s="44"/>
      <c r="E562" s="77"/>
      <c r="F562" s="77"/>
      <c r="G562" s="77"/>
      <c r="H562" s="77"/>
      <c r="I562" s="196">
        <f>SUM(Table1[[#This Row],[Donations, Funding etc]:[Sale of Assets]])</f>
        <v>0</v>
      </c>
      <c r="J562" s="200"/>
      <c r="K562" s="200"/>
      <c r="L562" s="200"/>
      <c r="M562" s="200"/>
      <c r="N562" s="200"/>
      <c r="O562" s="112">
        <f>SUM(Table1[[#This Row],[Fundraising-Related]:[Purchase of Assets]])</f>
        <v>0</v>
      </c>
      <c r="P562" s="123">
        <f>Table1[[#This Row],[Total Income]]-Table1[[#This Row],[Total Expenditure]]</f>
        <v>0</v>
      </c>
      <c r="Q562" s="131"/>
      <c r="R562" s="115">
        <f>IF(Q562=1,R561+Table1[[#This Row],[Total Transactions]],R561)</f>
        <v>0</v>
      </c>
      <c r="S562" s="115">
        <f>IF(Q562=2,S561+Table1[[#This Row],[Total Transactions]],S561)</f>
        <v>0</v>
      </c>
      <c r="T562" s="115">
        <f>IF(Q562=3,T561+Table1[[#This Row],[Total Transactions]],T561)</f>
        <v>0</v>
      </c>
      <c r="U562" s="56"/>
      <c r="V562" s="56">
        <f>Table1[[#This Row],[Total Transactions]]</f>
        <v>0</v>
      </c>
      <c r="W562" s="56"/>
      <c r="X562" s="55">
        <f>Table1[[#This Row],[Total Transactions]]-Table1[[#This Row],[Amount1]]</f>
        <v>0</v>
      </c>
    </row>
    <row r="563" spans="1:24" x14ac:dyDescent="0.2">
      <c r="A563" s="98"/>
      <c r="B563" s="107"/>
      <c r="C563" s="103"/>
      <c r="D563" s="44"/>
      <c r="E563" s="77"/>
      <c r="F563" s="77"/>
      <c r="G563" s="77"/>
      <c r="H563" s="77"/>
      <c r="I563" s="196">
        <f>SUM(Table1[[#This Row],[Donations, Funding etc]:[Sale of Assets]])</f>
        <v>0</v>
      </c>
      <c r="J563" s="200"/>
      <c r="K563" s="200"/>
      <c r="L563" s="200"/>
      <c r="M563" s="200"/>
      <c r="N563" s="200"/>
      <c r="O563" s="112">
        <f>SUM(Table1[[#This Row],[Fundraising-Related]:[Purchase of Assets]])</f>
        <v>0</v>
      </c>
      <c r="P563" s="123">
        <f>Table1[[#This Row],[Total Income]]-Table1[[#This Row],[Total Expenditure]]</f>
        <v>0</v>
      </c>
      <c r="Q563" s="131"/>
      <c r="R563" s="115">
        <f>IF(Q563=1,R562+Table1[[#This Row],[Total Transactions]],R562)</f>
        <v>0</v>
      </c>
      <c r="S563" s="115">
        <f>IF(Q563=2,S562+Table1[[#This Row],[Total Transactions]],S562)</f>
        <v>0</v>
      </c>
      <c r="T563" s="115">
        <f>IF(Q563=3,T562+Table1[[#This Row],[Total Transactions]],T562)</f>
        <v>0</v>
      </c>
      <c r="U563" s="56"/>
      <c r="V563" s="56">
        <f>Table1[[#This Row],[Total Transactions]]</f>
        <v>0</v>
      </c>
      <c r="W563" s="56"/>
      <c r="X563" s="55">
        <f>Table1[[#This Row],[Total Transactions]]-Table1[[#This Row],[Amount1]]</f>
        <v>0</v>
      </c>
    </row>
    <row r="564" spans="1:24" x14ac:dyDescent="0.2">
      <c r="A564" s="98"/>
      <c r="B564" s="107"/>
      <c r="C564" s="103"/>
      <c r="D564" s="44"/>
      <c r="E564" s="77"/>
      <c r="F564" s="77"/>
      <c r="G564" s="77"/>
      <c r="H564" s="77"/>
      <c r="I564" s="196">
        <f>SUM(Table1[[#This Row],[Donations, Funding etc]:[Sale of Assets]])</f>
        <v>0</v>
      </c>
      <c r="J564" s="200"/>
      <c r="K564" s="200"/>
      <c r="L564" s="200"/>
      <c r="M564" s="200"/>
      <c r="N564" s="200"/>
      <c r="O564" s="112">
        <f>SUM(Table1[[#This Row],[Fundraising-Related]:[Purchase of Assets]])</f>
        <v>0</v>
      </c>
      <c r="P564" s="123">
        <f>Table1[[#This Row],[Total Income]]-Table1[[#This Row],[Total Expenditure]]</f>
        <v>0</v>
      </c>
      <c r="Q564" s="131"/>
      <c r="R564" s="115">
        <f>IF(Q564=1,R563+Table1[[#This Row],[Total Transactions]],R563)</f>
        <v>0</v>
      </c>
      <c r="S564" s="115">
        <f>IF(Q564=2,S563+Table1[[#This Row],[Total Transactions]],S563)</f>
        <v>0</v>
      </c>
      <c r="T564" s="115">
        <f>IF(Q564=3,T563+Table1[[#This Row],[Total Transactions]],T563)</f>
        <v>0</v>
      </c>
      <c r="U564" s="56"/>
      <c r="V564" s="56">
        <f>Table1[[#This Row],[Total Transactions]]</f>
        <v>0</v>
      </c>
      <c r="W564" s="56"/>
      <c r="X564" s="55">
        <f>Table1[[#This Row],[Total Transactions]]-Table1[[#This Row],[Amount1]]</f>
        <v>0</v>
      </c>
    </row>
    <row r="565" spans="1:24" x14ac:dyDescent="0.2">
      <c r="A565" s="98"/>
      <c r="B565" s="107"/>
      <c r="C565" s="103"/>
      <c r="D565" s="44"/>
      <c r="E565" s="77"/>
      <c r="F565" s="77"/>
      <c r="G565" s="77"/>
      <c r="H565" s="77"/>
      <c r="I565" s="196">
        <f>SUM(Table1[[#This Row],[Donations, Funding etc]:[Sale of Assets]])</f>
        <v>0</v>
      </c>
      <c r="J565" s="200"/>
      <c r="K565" s="200"/>
      <c r="L565" s="200"/>
      <c r="M565" s="200"/>
      <c r="N565" s="200"/>
      <c r="O565" s="112">
        <f>SUM(Table1[[#This Row],[Fundraising-Related]:[Purchase of Assets]])</f>
        <v>0</v>
      </c>
      <c r="P565" s="123">
        <f>Table1[[#This Row],[Total Income]]-Table1[[#This Row],[Total Expenditure]]</f>
        <v>0</v>
      </c>
      <c r="Q565" s="131"/>
      <c r="R565" s="115">
        <f>IF(Q565=1,R564+Table1[[#This Row],[Total Transactions]],R564)</f>
        <v>0</v>
      </c>
      <c r="S565" s="115">
        <f>IF(Q565=2,S564+Table1[[#This Row],[Total Transactions]],S564)</f>
        <v>0</v>
      </c>
      <c r="T565" s="115">
        <f>IF(Q565=3,T564+Table1[[#This Row],[Total Transactions]],T564)</f>
        <v>0</v>
      </c>
      <c r="U565" s="56"/>
      <c r="V565" s="56">
        <f>Table1[[#This Row],[Total Transactions]]</f>
        <v>0</v>
      </c>
      <c r="W565" s="56"/>
      <c r="X565" s="55">
        <f>Table1[[#This Row],[Total Transactions]]-Table1[[#This Row],[Amount1]]</f>
        <v>0</v>
      </c>
    </row>
    <row r="566" spans="1:24" x14ac:dyDescent="0.2">
      <c r="A566" s="98"/>
      <c r="B566" s="107"/>
      <c r="C566" s="103"/>
      <c r="D566" s="44"/>
      <c r="E566" s="77"/>
      <c r="F566" s="77"/>
      <c r="G566" s="77"/>
      <c r="H566" s="77"/>
      <c r="I566" s="196">
        <f>SUM(Table1[[#This Row],[Donations, Funding etc]:[Sale of Assets]])</f>
        <v>0</v>
      </c>
      <c r="J566" s="200"/>
      <c r="K566" s="200"/>
      <c r="L566" s="200"/>
      <c r="M566" s="200"/>
      <c r="N566" s="200"/>
      <c r="O566" s="112">
        <f>SUM(Table1[[#This Row],[Fundraising-Related]:[Purchase of Assets]])</f>
        <v>0</v>
      </c>
      <c r="P566" s="123">
        <f>Table1[[#This Row],[Total Income]]-Table1[[#This Row],[Total Expenditure]]</f>
        <v>0</v>
      </c>
      <c r="Q566" s="131"/>
      <c r="R566" s="115">
        <f>IF(Q566=1,R565+Table1[[#This Row],[Total Transactions]],R565)</f>
        <v>0</v>
      </c>
      <c r="S566" s="115">
        <f>IF(Q566=2,S565+Table1[[#This Row],[Total Transactions]],S565)</f>
        <v>0</v>
      </c>
      <c r="T566" s="115">
        <f>IF(Q566=3,T565+Table1[[#This Row],[Total Transactions]],T565)</f>
        <v>0</v>
      </c>
      <c r="U566" s="56"/>
      <c r="V566" s="56">
        <f>Table1[[#This Row],[Total Transactions]]</f>
        <v>0</v>
      </c>
      <c r="W566" s="56"/>
      <c r="X566" s="55">
        <f>Table1[[#This Row],[Total Transactions]]-Table1[[#This Row],[Amount1]]</f>
        <v>0</v>
      </c>
    </row>
    <row r="567" spans="1:24" x14ac:dyDescent="0.2">
      <c r="A567" s="98"/>
      <c r="B567" s="107"/>
      <c r="C567" s="103"/>
      <c r="D567" s="44"/>
      <c r="E567" s="77"/>
      <c r="F567" s="77"/>
      <c r="G567" s="77"/>
      <c r="H567" s="77"/>
      <c r="I567" s="196">
        <f>SUM(Table1[[#This Row],[Donations, Funding etc]:[Sale of Assets]])</f>
        <v>0</v>
      </c>
      <c r="J567" s="200"/>
      <c r="K567" s="200"/>
      <c r="L567" s="200"/>
      <c r="M567" s="200"/>
      <c r="N567" s="200"/>
      <c r="O567" s="112">
        <f>SUM(Table1[[#This Row],[Fundraising-Related]:[Purchase of Assets]])</f>
        <v>0</v>
      </c>
      <c r="P567" s="123">
        <f>Table1[[#This Row],[Total Income]]-Table1[[#This Row],[Total Expenditure]]</f>
        <v>0</v>
      </c>
      <c r="Q567" s="131"/>
      <c r="R567" s="115">
        <f>IF(Q567=1,R566+Table1[[#This Row],[Total Transactions]],R566)</f>
        <v>0</v>
      </c>
      <c r="S567" s="115">
        <f>IF(Q567=2,S566+Table1[[#This Row],[Total Transactions]],S566)</f>
        <v>0</v>
      </c>
      <c r="T567" s="115">
        <f>IF(Q567=3,T566+Table1[[#This Row],[Total Transactions]],T566)</f>
        <v>0</v>
      </c>
      <c r="U567" s="56"/>
      <c r="V567" s="56">
        <f>Table1[[#This Row],[Total Transactions]]</f>
        <v>0</v>
      </c>
      <c r="W567" s="56"/>
      <c r="X567" s="55">
        <f>Table1[[#This Row],[Total Transactions]]-Table1[[#This Row],[Amount1]]</f>
        <v>0</v>
      </c>
    </row>
    <row r="568" spans="1:24" x14ac:dyDescent="0.2">
      <c r="A568" s="98"/>
      <c r="B568" s="107"/>
      <c r="C568" s="103"/>
      <c r="D568" s="44"/>
      <c r="E568" s="77"/>
      <c r="F568" s="77"/>
      <c r="G568" s="77"/>
      <c r="H568" s="77"/>
      <c r="I568" s="196">
        <f>SUM(Table1[[#This Row],[Donations, Funding etc]:[Sale of Assets]])</f>
        <v>0</v>
      </c>
      <c r="J568" s="200"/>
      <c r="K568" s="200"/>
      <c r="L568" s="200"/>
      <c r="M568" s="200"/>
      <c r="N568" s="200"/>
      <c r="O568" s="112">
        <f>SUM(Table1[[#This Row],[Fundraising-Related]:[Purchase of Assets]])</f>
        <v>0</v>
      </c>
      <c r="P568" s="123">
        <f>Table1[[#This Row],[Total Income]]-Table1[[#This Row],[Total Expenditure]]</f>
        <v>0</v>
      </c>
      <c r="Q568" s="131"/>
      <c r="R568" s="115">
        <f>IF(Q568=1,R567+Table1[[#This Row],[Total Transactions]],R567)</f>
        <v>0</v>
      </c>
      <c r="S568" s="115">
        <f>IF(Q568=2,S567+Table1[[#This Row],[Total Transactions]],S567)</f>
        <v>0</v>
      </c>
      <c r="T568" s="115">
        <f>IF(Q568=3,T567+Table1[[#This Row],[Total Transactions]],T567)</f>
        <v>0</v>
      </c>
      <c r="U568" s="56"/>
      <c r="V568" s="56">
        <f>Table1[[#This Row],[Total Transactions]]</f>
        <v>0</v>
      </c>
      <c r="W568" s="56"/>
      <c r="X568" s="55">
        <f>Table1[[#This Row],[Total Transactions]]-Table1[[#This Row],[Amount1]]</f>
        <v>0</v>
      </c>
    </row>
    <row r="569" spans="1:24" x14ac:dyDescent="0.2">
      <c r="A569" s="98"/>
      <c r="B569" s="107"/>
      <c r="C569" s="103"/>
      <c r="D569" s="44"/>
      <c r="E569" s="77"/>
      <c r="F569" s="77"/>
      <c r="G569" s="77"/>
      <c r="H569" s="77"/>
      <c r="I569" s="196">
        <f>SUM(Table1[[#This Row],[Donations, Funding etc]:[Sale of Assets]])</f>
        <v>0</v>
      </c>
      <c r="J569" s="200"/>
      <c r="K569" s="200"/>
      <c r="L569" s="200"/>
      <c r="M569" s="200"/>
      <c r="N569" s="200"/>
      <c r="O569" s="112">
        <f>SUM(Table1[[#This Row],[Fundraising-Related]:[Purchase of Assets]])</f>
        <v>0</v>
      </c>
      <c r="P569" s="123">
        <f>Table1[[#This Row],[Total Income]]-Table1[[#This Row],[Total Expenditure]]</f>
        <v>0</v>
      </c>
      <c r="Q569" s="131">
        <v>1</v>
      </c>
      <c r="R569" s="115">
        <f>IF(Q569=1,R568+Table1[[#This Row],[Total Transactions]],R568)</f>
        <v>0</v>
      </c>
      <c r="S569" s="115">
        <f>IF(Q569=2,S568+Table1[[#This Row],[Total Transactions]],S568)</f>
        <v>0</v>
      </c>
      <c r="T569" s="115">
        <f>IF(Q569=3,T568+Table1[[#This Row],[Total Transactions]],T568)</f>
        <v>0</v>
      </c>
      <c r="U569" s="56"/>
      <c r="V569" s="56">
        <f>Table1[[#This Row],[Total Transactions]]</f>
        <v>0</v>
      </c>
      <c r="W569" s="56"/>
      <c r="X569" s="55">
        <f>Table1[[#This Row],[Total Transactions]]-Table1[[#This Row],[Amount1]]</f>
        <v>0</v>
      </c>
    </row>
    <row r="570" spans="1:24" x14ac:dyDescent="0.2">
      <c r="A570" s="98"/>
      <c r="B570" s="107"/>
      <c r="C570" s="103"/>
      <c r="D570" s="44"/>
      <c r="E570" s="77"/>
      <c r="F570" s="77"/>
      <c r="G570" s="77"/>
      <c r="H570" s="77"/>
      <c r="I570" s="196">
        <f>SUM(Table1[[#This Row],[Donations, Funding etc]:[Sale of Assets]])</f>
        <v>0</v>
      </c>
      <c r="J570" s="200"/>
      <c r="K570" s="200"/>
      <c r="L570" s="200"/>
      <c r="M570" s="200"/>
      <c r="N570" s="200"/>
      <c r="O570" s="112">
        <f>SUM(Table1[[#This Row],[Fundraising-Related]:[Purchase of Assets]])</f>
        <v>0</v>
      </c>
      <c r="P570" s="123">
        <f>Table1[[#This Row],[Total Income]]-Table1[[#This Row],[Total Expenditure]]</f>
        <v>0</v>
      </c>
      <c r="Q570" s="131"/>
      <c r="R570" s="115">
        <f>IF(Q570=1,R569+Table1[[#This Row],[Total Transactions]],R569)</f>
        <v>0</v>
      </c>
      <c r="S570" s="115">
        <f>IF(Q570=2,S569+Table1[[#This Row],[Total Transactions]],S569)</f>
        <v>0</v>
      </c>
      <c r="T570" s="115">
        <f>IF(Q570=3,T569+Table1[[#This Row],[Total Transactions]],T569)</f>
        <v>0</v>
      </c>
      <c r="U570" s="56"/>
      <c r="V570" s="56">
        <f>Table1[[#This Row],[Total Transactions]]</f>
        <v>0</v>
      </c>
      <c r="W570" s="56"/>
      <c r="X570" s="55">
        <f>Table1[[#This Row],[Total Transactions]]-Table1[[#This Row],[Amount1]]</f>
        <v>0</v>
      </c>
    </row>
    <row r="571" spans="1:24" x14ac:dyDescent="0.2">
      <c r="A571" s="98"/>
      <c r="B571" s="107"/>
      <c r="C571" s="103"/>
      <c r="D571" s="44"/>
      <c r="E571" s="77"/>
      <c r="F571" s="77"/>
      <c r="G571" s="77"/>
      <c r="H571" s="77"/>
      <c r="I571" s="196">
        <f>SUM(Table1[[#This Row],[Donations, Funding etc]:[Sale of Assets]])</f>
        <v>0</v>
      </c>
      <c r="J571" s="200"/>
      <c r="K571" s="200"/>
      <c r="L571" s="200"/>
      <c r="M571" s="200"/>
      <c r="N571" s="200"/>
      <c r="O571" s="112">
        <f>SUM(Table1[[#This Row],[Fundraising-Related]:[Purchase of Assets]])</f>
        <v>0</v>
      </c>
      <c r="P571" s="123">
        <f>Table1[[#This Row],[Total Income]]-Table1[[#This Row],[Total Expenditure]]</f>
        <v>0</v>
      </c>
      <c r="Q571" s="131"/>
      <c r="R571" s="115">
        <f>IF(Q571=1,R570+Table1[[#This Row],[Total Transactions]],R570)</f>
        <v>0</v>
      </c>
      <c r="S571" s="115">
        <f>IF(Q571=2,S570+Table1[[#This Row],[Total Transactions]],S570)</f>
        <v>0</v>
      </c>
      <c r="T571" s="115">
        <f>IF(Q571=3,T570+Table1[[#This Row],[Total Transactions]],T570)</f>
        <v>0</v>
      </c>
      <c r="U571" s="56"/>
      <c r="V571" s="56">
        <f>Table1[[#This Row],[Total Transactions]]</f>
        <v>0</v>
      </c>
      <c r="W571" s="56"/>
      <c r="X571" s="55">
        <f>Table1[[#This Row],[Total Transactions]]-Table1[[#This Row],[Amount1]]</f>
        <v>0</v>
      </c>
    </row>
    <row r="572" spans="1:24" x14ac:dyDescent="0.2">
      <c r="A572" s="98"/>
      <c r="B572" s="107"/>
      <c r="C572" s="103"/>
      <c r="D572" s="44"/>
      <c r="E572" s="77"/>
      <c r="F572" s="77"/>
      <c r="G572" s="77"/>
      <c r="H572" s="77"/>
      <c r="I572" s="196">
        <f>SUM(Table1[[#This Row],[Donations, Funding etc]:[Sale of Assets]])</f>
        <v>0</v>
      </c>
      <c r="J572" s="200"/>
      <c r="K572" s="200"/>
      <c r="L572" s="200"/>
      <c r="M572" s="200"/>
      <c r="N572" s="200"/>
      <c r="O572" s="112">
        <f>SUM(Table1[[#This Row],[Fundraising-Related]:[Purchase of Assets]])</f>
        <v>0</v>
      </c>
      <c r="P572" s="123">
        <f>Table1[[#This Row],[Total Income]]-Table1[[#This Row],[Total Expenditure]]</f>
        <v>0</v>
      </c>
      <c r="Q572" s="131"/>
      <c r="R572" s="115">
        <f>IF(Q572=1,R571+Table1[[#This Row],[Total Transactions]],R571)</f>
        <v>0</v>
      </c>
      <c r="S572" s="115">
        <f>IF(Q572=2,S571+Table1[[#This Row],[Total Transactions]],S571)</f>
        <v>0</v>
      </c>
      <c r="T572" s="115">
        <f>IF(Q572=3,T571+Table1[[#This Row],[Total Transactions]],T571)</f>
        <v>0</v>
      </c>
      <c r="U572" s="56"/>
      <c r="V572" s="56">
        <f>Table1[[#This Row],[Total Transactions]]</f>
        <v>0</v>
      </c>
      <c r="W572" s="56"/>
      <c r="X572" s="55">
        <f>Table1[[#This Row],[Total Transactions]]-Table1[[#This Row],[Amount1]]</f>
        <v>0</v>
      </c>
    </row>
    <row r="573" spans="1:24" x14ac:dyDescent="0.2">
      <c r="A573" s="98"/>
      <c r="B573" s="107"/>
      <c r="C573" s="103"/>
      <c r="D573" s="44"/>
      <c r="E573" s="77"/>
      <c r="F573" s="77"/>
      <c r="G573" s="77"/>
      <c r="H573" s="77"/>
      <c r="I573" s="196">
        <f>SUM(Table1[[#This Row],[Donations, Funding etc]:[Sale of Assets]])</f>
        <v>0</v>
      </c>
      <c r="J573" s="200"/>
      <c r="K573" s="200"/>
      <c r="L573" s="200"/>
      <c r="M573" s="200"/>
      <c r="N573" s="200"/>
      <c r="O573" s="112">
        <f>SUM(Table1[[#This Row],[Fundraising-Related]:[Purchase of Assets]])</f>
        <v>0</v>
      </c>
      <c r="P573" s="123">
        <f>Table1[[#This Row],[Total Income]]-Table1[[#This Row],[Total Expenditure]]</f>
        <v>0</v>
      </c>
      <c r="Q573" s="131"/>
      <c r="R573" s="115">
        <f>IF(Q573=1,R572+Table1[[#This Row],[Total Transactions]],R572)</f>
        <v>0</v>
      </c>
      <c r="S573" s="115">
        <f>IF(Q573=2,S572+Table1[[#This Row],[Total Transactions]],S572)</f>
        <v>0</v>
      </c>
      <c r="T573" s="115">
        <f>IF(Q573=3,T572+Table1[[#This Row],[Total Transactions]],T572)</f>
        <v>0</v>
      </c>
      <c r="U573" s="56"/>
      <c r="V573" s="56">
        <f>Table1[[#This Row],[Total Transactions]]</f>
        <v>0</v>
      </c>
      <c r="W573" s="56"/>
      <c r="X573" s="55">
        <f>Table1[[#This Row],[Total Transactions]]-Table1[[#This Row],[Amount1]]</f>
        <v>0</v>
      </c>
    </row>
    <row r="574" spans="1:24" x14ac:dyDescent="0.2">
      <c r="A574" s="98"/>
      <c r="B574" s="107"/>
      <c r="C574" s="103"/>
      <c r="D574" s="44"/>
      <c r="E574" s="77"/>
      <c r="F574" s="77"/>
      <c r="G574" s="77"/>
      <c r="H574" s="77"/>
      <c r="I574" s="196">
        <f>SUM(Table1[[#This Row],[Donations, Funding etc]:[Sale of Assets]])</f>
        <v>0</v>
      </c>
      <c r="J574" s="200"/>
      <c r="K574" s="200"/>
      <c r="L574" s="200"/>
      <c r="M574" s="200"/>
      <c r="N574" s="200"/>
      <c r="O574" s="112">
        <f>SUM(Table1[[#This Row],[Fundraising-Related]:[Purchase of Assets]])</f>
        <v>0</v>
      </c>
      <c r="P574" s="123">
        <f>Table1[[#This Row],[Total Income]]-Table1[[#This Row],[Total Expenditure]]</f>
        <v>0</v>
      </c>
      <c r="Q574" s="131"/>
      <c r="R574" s="115">
        <f>IF(Q574=1,R573+Table1[[#This Row],[Total Transactions]],R573)</f>
        <v>0</v>
      </c>
      <c r="S574" s="115">
        <f>IF(Q574=2,S573+Table1[[#This Row],[Total Transactions]],S573)</f>
        <v>0</v>
      </c>
      <c r="T574" s="115">
        <f>IF(Q574=3,T573+Table1[[#This Row],[Total Transactions]],T573)</f>
        <v>0</v>
      </c>
      <c r="U574" s="56"/>
      <c r="V574" s="56">
        <f>Table1[[#This Row],[Total Transactions]]</f>
        <v>0</v>
      </c>
      <c r="W574" s="56"/>
      <c r="X574" s="55">
        <f>Table1[[#This Row],[Total Transactions]]-Table1[[#This Row],[Amount1]]</f>
        <v>0</v>
      </c>
    </row>
    <row r="575" spans="1:24" x14ac:dyDescent="0.2">
      <c r="A575" s="98"/>
      <c r="B575" s="107"/>
      <c r="C575" s="103"/>
      <c r="D575" s="44"/>
      <c r="E575" s="77"/>
      <c r="F575" s="77"/>
      <c r="G575" s="77"/>
      <c r="H575" s="77"/>
      <c r="I575" s="196">
        <f>SUM(Table1[[#This Row],[Donations, Funding etc]:[Sale of Assets]])</f>
        <v>0</v>
      </c>
      <c r="J575" s="200"/>
      <c r="K575" s="200"/>
      <c r="L575" s="200"/>
      <c r="M575" s="200"/>
      <c r="N575" s="200"/>
      <c r="O575" s="112">
        <f>SUM(Table1[[#This Row],[Fundraising-Related]:[Purchase of Assets]])</f>
        <v>0</v>
      </c>
      <c r="P575" s="123">
        <f>Table1[[#This Row],[Total Income]]-Table1[[#This Row],[Total Expenditure]]</f>
        <v>0</v>
      </c>
      <c r="Q575" s="131"/>
      <c r="R575" s="115">
        <f>IF(Q575=1,R574+Table1[[#This Row],[Total Transactions]],R574)</f>
        <v>0</v>
      </c>
      <c r="S575" s="115">
        <f>IF(Q575=2,S574+Table1[[#This Row],[Total Transactions]],S574)</f>
        <v>0</v>
      </c>
      <c r="T575" s="115">
        <f>IF(Q575=3,T574+Table1[[#This Row],[Total Transactions]],T574)</f>
        <v>0</v>
      </c>
      <c r="U575" s="56"/>
      <c r="V575" s="56">
        <f>Table1[[#This Row],[Total Transactions]]</f>
        <v>0</v>
      </c>
      <c r="W575" s="56"/>
      <c r="X575" s="55">
        <f>Table1[[#This Row],[Total Transactions]]-Table1[[#This Row],[Amount1]]</f>
        <v>0</v>
      </c>
    </row>
    <row r="576" spans="1:24" x14ac:dyDescent="0.2">
      <c r="A576" s="98"/>
      <c r="B576" s="107"/>
      <c r="C576" s="103"/>
      <c r="D576" s="44"/>
      <c r="E576" s="77"/>
      <c r="F576" s="77"/>
      <c r="G576" s="77"/>
      <c r="H576" s="77"/>
      <c r="I576" s="196">
        <f>SUM(Table1[[#This Row],[Donations, Funding etc]:[Sale of Assets]])</f>
        <v>0</v>
      </c>
      <c r="J576" s="200"/>
      <c r="K576" s="200"/>
      <c r="L576" s="200"/>
      <c r="M576" s="200"/>
      <c r="N576" s="200"/>
      <c r="O576" s="112">
        <f>SUM(Table1[[#This Row],[Fundraising-Related]:[Purchase of Assets]])</f>
        <v>0</v>
      </c>
      <c r="P576" s="123">
        <f>Table1[[#This Row],[Total Income]]-Table1[[#This Row],[Total Expenditure]]</f>
        <v>0</v>
      </c>
      <c r="Q576" s="131"/>
      <c r="R576" s="115">
        <f>IF(Q576=1,R575+Table1[[#This Row],[Total Transactions]],R575)</f>
        <v>0</v>
      </c>
      <c r="S576" s="115">
        <f>IF(Q576=2,S575+Table1[[#This Row],[Total Transactions]],S575)</f>
        <v>0</v>
      </c>
      <c r="T576" s="115">
        <f>IF(Q576=3,T575+Table1[[#This Row],[Total Transactions]],T575)</f>
        <v>0</v>
      </c>
      <c r="U576" s="56"/>
      <c r="V576" s="56">
        <f>Table1[[#This Row],[Total Transactions]]</f>
        <v>0</v>
      </c>
      <c r="W576" s="56"/>
      <c r="X576" s="55">
        <f>Table1[[#This Row],[Total Transactions]]-Table1[[#This Row],[Amount1]]</f>
        <v>0</v>
      </c>
    </row>
    <row r="577" spans="1:24" x14ac:dyDescent="0.2">
      <c r="A577" s="98"/>
      <c r="B577" s="107"/>
      <c r="C577" s="103"/>
      <c r="D577" s="44"/>
      <c r="E577" s="77"/>
      <c r="F577" s="77"/>
      <c r="G577" s="77"/>
      <c r="H577" s="77"/>
      <c r="I577" s="196">
        <f>SUM(Table1[[#This Row],[Donations, Funding etc]:[Sale of Assets]])</f>
        <v>0</v>
      </c>
      <c r="J577" s="200"/>
      <c r="K577" s="200"/>
      <c r="L577" s="200"/>
      <c r="M577" s="200"/>
      <c r="N577" s="200"/>
      <c r="O577" s="112">
        <f>SUM(Table1[[#This Row],[Fundraising-Related]:[Purchase of Assets]])</f>
        <v>0</v>
      </c>
      <c r="P577" s="123">
        <f>Table1[[#This Row],[Total Income]]-Table1[[#This Row],[Total Expenditure]]</f>
        <v>0</v>
      </c>
      <c r="Q577" s="131"/>
      <c r="R577" s="115">
        <f>IF(Q577=1,R576+Table1[[#This Row],[Total Transactions]],R576)</f>
        <v>0</v>
      </c>
      <c r="S577" s="115">
        <f>IF(Q577=2,S576+Table1[[#This Row],[Total Transactions]],S576)</f>
        <v>0</v>
      </c>
      <c r="T577" s="115">
        <f>IF(Q577=3,T576+Table1[[#This Row],[Total Transactions]],T576)</f>
        <v>0</v>
      </c>
      <c r="U577" s="56"/>
      <c r="V577" s="56">
        <f>Table1[[#This Row],[Total Transactions]]</f>
        <v>0</v>
      </c>
      <c r="W577" s="56"/>
      <c r="X577" s="55">
        <f>Table1[[#This Row],[Total Transactions]]-Table1[[#This Row],[Amount1]]</f>
        <v>0</v>
      </c>
    </row>
    <row r="578" spans="1:24" x14ac:dyDescent="0.2">
      <c r="A578" s="98"/>
      <c r="B578" s="107"/>
      <c r="C578" s="103"/>
      <c r="D578" s="44"/>
      <c r="E578" s="77"/>
      <c r="F578" s="77"/>
      <c r="G578" s="77"/>
      <c r="H578" s="77"/>
      <c r="I578" s="196">
        <f>SUM(Table1[[#This Row],[Donations, Funding etc]:[Sale of Assets]])</f>
        <v>0</v>
      </c>
      <c r="J578" s="200"/>
      <c r="K578" s="200"/>
      <c r="L578" s="200"/>
      <c r="M578" s="200"/>
      <c r="N578" s="200"/>
      <c r="O578" s="112">
        <f>SUM(Table1[[#This Row],[Fundraising-Related]:[Purchase of Assets]])</f>
        <v>0</v>
      </c>
      <c r="P578" s="123">
        <f>Table1[[#This Row],[Total Income]]-Table1[[#This Row],[Total Expenditure]]</f>
        <v>0</v>
      </c>
      <c r="Q578" s="131"/>
      <c r="R578" s="115">
        <f>IF(Q578=1,R577+Table1[[#This Row],[Total Transactions]],R577)</f>
        <v>0</v>
      </c>
      <c r="S578" s="115">
        <f>IF(Q578=2,S577+Table1[[#This Row],[Total Transactions]],S577)</f>
        <v>0</v>
      </c>
      <c r="T578" s="115">
        <f>IF(Q578=3,T577+Table1[[#This Row],[Total Transactions]],T577)</f>
        <v>0</v>
      </c>
      <c r="U578" s="56"/>
      <c r="V578" s="56">
        <f>Table1[[#This Row],[Total Transactions]]</f>
        <v>0</v>
      </c>
      <c r="W578" s="56"/>
      <c r="X578" s="55">
        <f>Table1[[#This Row],[Total Transactions]]-Table1[[#This Row],[Amount1]]</f>
        <v>0</v>
      </c>
    </row>
    <row r="579" spans="1:24" x14ac:dyDescent="0.2">
      <c r="A579" s="98"/>
      <c r="B579" s="107"/>
      <c r="C579" s="103"/>
      <c r="D579" s="44"/>
      <c r="E579" s="77"/>
      <c r="F579" s="77"/>
      <c r="G579" s="77"/>
      <c r="H579" s="77"/>
      <c r="I579" s="196">
        <f>SUM(Table1[[#This Row],[Donations, Funding etc]:[Sale of Assets]])</f>
        <v>0</v>
      </c>
      <c r="J579" s="200"/>
      <c r="K579" s="200"/>
      <c r="L579" s="200"/>
      <c r="M579" s="200"/>
      <c r="N579" s="200"/>
      <c r="O579" s="112">
        <f>SUM(Table1[[#This Row],[Fundraising-Related]:[Purchase of Assets]])</f>
        <v>0</v>
      </c>
      <c r="P579" s="123">
        <f>Table1[[#This Row],[Total Income]]-Table1[[#This Row],[Total Expenditure]]</f>
        <v>0</v>
      </c>
      <c r="Q579" s="131"/>
      <c r="R579" s="115">
        <f>IF(Q579=1,R578+Table1[[#This Row],[Total Transactions]],R578)</f>
        <v>0</v>
      </c>
      <c r="S579" s="115">
        <f>IF(Q579=2,S578+Table1[[#This Row],[Total Transactions]],S578)</f>
        <v>0</v>
      </c>
      <c r="T579" s="115">
        <f>IF(Q579=3,T578+Table1[[#This Row],[Total Transactions]],T578)</f>
        <v>0</v>
      </c>
      <c r="U579" s="56"/>
      <c r="V579" s="56">
        <f>Table1[[#This Row],[Total Transactions]]</f>
        <v>0</v>
      </c>
      <c r="W579" s="56"/>
      <c r="X579" s="55">
        <f>Table1[[#This Row],[Total Transactions]]-Table1[[#This Row],[Amount1]]</f>
        <v>0</v>
      </c>
    </row>
    <row r="580" spans="1:24" x14ac:dyDescent="0.2">
      <c r="A580" s="98"/>
      <c r="B580" s="107"/>
      <c r="C580" s="103"/>
      <c r="D580" s="44"/>
      <c r="E580" s="77"/>
      <c r="F580" s="77"/>
      <c r="G580" s="77"/>
      <c r="H580" s="77"/>
      <c r="I580" s="196">
        <f>SUM(Table1[[#This Row],[Donations, Funding etc]:[Sale of Assets]])</f>
        <v>0</v>
      </c>
      <c r="J580" s="200"/>
      <c r="K580" s="200"/>
      <c r="L580" s="200"/>
      <c r="M580" s="200"/>
      <c r="N580" s="200"/>
      <c r="O580" s="112">
        <f>SUM(Table1[[#This Row],[Fundraising-Related]:[Purchase of Assets]])</f>
        <v>0</v>
      </c>
      <c r="P580" s="123">
        <f>Table1[[#This Row],[Total Income]]-Table1[[#This Row],[Total Expenditure]]</f>
        <v>0</v>
      </c>
      <c r="Q580" s="131"/>
      <c r="R580" s="115">
        <f>IF(Q580=1,R579+Table1[[#This Row],[Total Transactions]],R579)</f>
        <v>0</v>
      </c>
      <c r="S580" s="115">
        <f>IF(Q580=2,S579+Table1[[#This Row],[Total Transactions]],S579)</f>
        <v>0</v>
      </c>
      <c r="T580" s="115">
        <f>IF(Q580=3,T579+Table1[[#This Row],[Total Transactions]],T579)</f>
        <v>0</v>
      </c>
      <c r="U580" s="56"/>
      <c r="V580" s="56">
        <f>Table1[[#This Row],[Total Transactions]]</f>
        <v>0</v>
      </c>
      <c r="W580" s="56"/>
      <c r="X580" s="55">
        <f>Table1[[#This Row],[Total Transactions]]-Table1[[#This Row],[Amount1]]</f>
        <v>0</v>
      </c>
    </row>
    <row r="581" spans="1:24" x14ac:dyDescent="0.2">
      <c r="A581" s="98"/>
      <c r="B581" s="107"/>
      <c r="C581" s="103"/>
      <c r="D581" s="44"/>
      <c r="E581" s="77"/>
      <c r="F581" s="77"/>
      <c r="G581" s="77"/>
      <c r="H581" s="77"/>
      <c r="I581" s="196">
        <f>SUM(Table1[[#This Row],[Donations, Funding etc]:[Sale of Assets]])</f>
        <v>0</v>
      </c>
      <c r="J581" s="200"/>
      <c r="K581" s="200"/>
      <c r="L581" s="200"/>
      <c r="M581" s="200"/>
      <c r="N581" s="200"/>
      <c r="O581" s="112">
        <f>SUM(Table1[[#This Row],[Fundraising-Related]:[Purchase of Assets]])</f>
        <v>0</v>
      </c>
      <c r="P581" s="123">
        <f>Table1[[#This Row],[Total Income]]-Table1[[#This Row],[Total Expenditure]]</f>
        <v>0</v>
      </c>
      <c r="Q581" s="131"/>
      <c r="R581" s="115">
        <f>IF(Q581=1,R580+Table1[[#This Row],[Total Transactions]],R580)</f>
        <v>0</v>
      </c>
      <c r="S581" s="115">
        <f>IF(Q581=2,S580+Table1[[#This Row],[Total Transactions]],S580)</f>
        <v>0</v>
      </c>
      <c r="T581" s="115">
        <f>IF(Q581=3,T580+Table1[[#This Row],[Total Transactions]],T580)</f>
        <v>0</v>
      </c>
      <c r="U581" s="56"/>
      <c r="V581" s="56">
        <f>Table1[[#This Row],[Total Transactions]]</f>
        <v>0</v>
      </c>
      <c r="W581" s="56"/>
      <c r="X581" s="55">
        <f>Table1[[#This Row],[Total Transactions]]-Table1[[#This Row],[Amount1]]</f>
        <v>0</v>
      </c>
    </row>
    <row r="582" spans="1:24" x14ac:dyDescent="0.2">
      <c r="A582" s="98"/>
      <c r="B582" s="107"/>
      <c r="C582" s="103"/>
      <c r="D582" s="44"/>
      <c r="E582" s="77"/>
      <c r="F582" s="77"/>
      <c r="G582" s="77"/>
      <c r="H582" s="77"/>
      <c r="I582" s="196">
        <f>SUM(Table1[[#This Row],[Donations, Funding etc]:[Sale of Assets]])</f>
        <v>0</v>
      </c>
      <c r="J582" s="200"/>
      <c r="K582" s="200"/>
      <c r="L582" s="200"/>
      <c r="M582" s="200"/>
      <c r="N582" s="200"/>
      <c r="O582" s="112">
        <f>SUM(Table1[[#This Row],[Fundraising-Related]:[Purchase of Assets]])</f>
        <v>0</v>
      </c>
      <c r="P582" s="123">
        <f>Table1[[#This Row],[Total Income]]-Table1[[#This Row],[Total Expenditure]]</f>
        <v>0</v>
      </c>
      <c r="Q582" s="131"/>
      <c r="R582" s="115">
        <f>IF(Q582=1,R581+Table1[[#This Row],[Total Transactions]],R581)</f>
        <v>0</v>
      </c>
      <c r="S582" s="115">
        <f>IF(Q582=2,S581+Table1[[#This Row],[Total Transactions]],S581)</f>
        <v>0</v>
      </c>
      <c r="T582" s="115">
        <f>IF(Q582=3,T581+Table1[[#This Row],[Total Transactions]],T581)</f>
        <v>0</v>
      </c>
      <c r="U582" s="56"/>
      <c r="V582" s="56">
        <f>Table1[[#This Row],[Total Transactions]]</f>
        <v>0</v>
      </c>
      <c r="W582" s="56"/>
      <c r="X582" s="55">
        <f>Table1[[#This Row],[Total Transactions]]-Table1[[#This Row],[Amount1]]</f>
        <v>0</v>
      </c>
    </row>
    <row r="583" spans="1:24" x14ac:dyDescent="0.2">
      <c r="A583" s="98"/>
      <c r="B583" s="107"/>
      <c r="C583" s="103"/>
      <c r="D583" s="44"/>
      <c r="E583" s="77"/>
      <c r="F583" s="77"/>
      <c r="G583" s="77"/>
      <c r="H583" s="77"/>
      <c r="I583" s="196">
        <f>SUM(Table1[[#This Row],[Donations, Funding etc]:[Sale of Assets]])</f>
        <v>0</v>
      </c>
      <c r="J583" s="200"/>
      <c r="K583" s="200"/>
      <c r="L583" s="200"/>
      <c r="M583" s="200"/>
      <c r="N583" s="200"/>
      <c r="O583" s="112">
        <f>SUM(Table1[[#This Row],[Fundraising-Related]:[Purchase of Assets]])</f>
        <v>0</v>
      </c>
      <c r="P583" s="123">
        <f>Table1[[#This Row],[Total Income]]-Table1[[#This Row],[Total Expenditure]]</f>
        <v>0</v>
      </c>
      <c r="Q583" s="131"/>
      <c r="R583" s="115">
        <f>IF(Q583=1,R582+Table1[[#This Row],[Total Transactions]],R582)</f>
        <v>0</v>
      </c>
      <c r="S583" s="115">
        <f>IF(Q583=2,S582+Table1[[#This Row],[Total Transactions]],S582)</f>
        <v>0</v>
      </c>
      <c r="T583" s="115">
        <f>IF(Q583=3,T582+Table1[[#This Row],[Total Transactions]],T582)</f>
        <v>0</v>
      </c>
      <c r="U583" s="56"/>
      <c r="V583" s="56">
        <f>Table1[[#This Row],[Total Transactions]]</f>
        <v>0</v>
      </c>
      <c r="W583" s="56"/>
      <c r="X583" s="55">
        <f>Table1[[#This Row],[Total Transactions]]-Table1[[#This Row],[Amount1]]</f>
        <v>0</v>
      </c>
    </row>
    <row r="584" spans="1:24" x14ac:dyDescent="0.2">
      <c r="A584" s="98"/>
      <c r="B584" s="107"/>
      <c r="C584" s="103"/>
      <c r="D584" s="44"/>
      <c r="E584" s="77"/>
      <c r="F584" s="77"/>
      <c r="G584" s="77"/>
      <c r="H584" s="77"/>
      <c r="I584" s="196">
        <f>SUM(Table1[[#This Row],[Donations, Funding etc]:[Sale of Assets]])</f>
        <v>0</v>
      </c>
      <c r="J584" s="200"/>
      <c r="K584" s="200"/>
      <c r="L584" s="200"/>
      <c r="M584" s="200"/>
      <c r="N584" s="200"/>
      <c r="O584" s="112">
        <f>SUM(Table1[[#This Row],[Fundraising-Related]:[Purchase of Assets]])</f>
        <v>0</v>
      </c>
      <c r="P584" s="123">
        <f>Table1[[#This Row],[Total Income]]-Table1[[#This Row],[Total Expenditure]]</f>
        <v>0</v>
      </c>
      <c r="Q584" s="131"/>
      <c r="R584" s="115">
        <f>IF(Q584=1,R583+Table1[[#This Row],[Total Transactions]],R583)</f>
        <v>0</v>
      </c>
      <c r="S584" s="115">
        <f>IF(Q584=2,S583+Table1[[#This Row],[Total Transactions]],S583)</f>
        <v>0</v>
      </c>
      <c r="T584" s="115">
        <f>IF(Q584=3,T583+Table1[[#This Row],[Total Transactions]],T583)</f>
        <v>0</v>
      </c>
      <c r="U584" s="56"/>
      <c r="V584" s="56">
        <f>Table1[[#This Row],[Total Transactions]]</f>
        <v>0</v>
      </c>
      <c r="W584" s="56"/>
      <c r="X584" s="55">
        <f>Table1[[#This Row],[Total Transactions]]-Table1[[#This Row],[Amount1]]</f>
        <v>0</v>
      </c>
    </row>
    <row r="585" spans="1:24" x14ac:dyDescent="0.2">
      <c r="A585" s="98"/>
      <c r="B585" s="107"/>
      <c r="C585" s="103"/>
      <c r="D585" s="44"/>
      <c r="E585" s="77"/>
      <c r="F585" s="77"/>
      <c r="G585" s="77"/>
      <c r="H585" s="77"/>
      <c r="I585" s="196">
        <f>SUM(Table1[[#This Row],[Donations, Funding etc]:[Sale of Assets]])</f>
        <v>0</v>
      </c>
      <c r="J585" s="200"/>
      <c r="K585" s="200"/>
      <c r="L585" s="200"/>
      <c r="M585" s="200"/>
      <c r="N585" s="200"/>
      <c r="O585" s="112">
        <f>SUM(Table1[[#This Row],[Fundraising-Related]:[Purchase of Assets]])</f>
        <v>0</v>
      </c>
      <c r="P585" s="123">
        <f>Table1[[#This Row],[Total Income]]-Table1[[#This Row],[Total Expenditure]]</f>
        <v>0</v>
      </c>
      <c r="Q585" s="131"/>
      <c r="R585" s="115">
        <f>IF(Q585=1,R584+Table1[[#This Row],[Total Transactions]],R584)</f>
        <v>0</v>
      </c>
      <c r="S585" s="115">
        <f>IF(Q585=2,S584+Table1[[#This Row],[Total Transactions]],S584)</f>
        <v>0</v>
      </c>
      <c r="T585" s="115">
        <f>IF(Q585=3,T584+Table1[[#This Row],[Total Transactions]],T584)</f>
        <v>0</v>
      </c>
      <c r="U585" s="56"/>
      <c r="V585" s="56">
        <f>Table1[[#This Row],[Total Transactions]]</f>
        <v>0</v>
      </c>
      <c r="W585" s="56"/>
      <c r="X585" s="55">
        <f>Table1[[#This Row],[Total Transactions]]-Table1[[#This Row],[Amount1]]</f>
        <v>0</v>
      </c>
    </row>
    <row r="586" spans="1:24" x14ac:dyDescent="0.2">
      <c r="A586" s="98"/>
      <c r="B586" s="107"/>
      <c r="C586" s="103"/>
      <c r="D586" s="44"/>
      <c r="E586" s="77"/>
      <c r="F586" s="77"/>
      <c r="G586" s="77"/>
      <c r="H586" s="77"/>
      <c r="I586" s="196">
        <f>SUM(Table1[[#This Row],[Donations, Funding etc]:[Sale of Assets]])</f>
        <v>0</v>
      </c>
      <c r="J586" s="200"/>
      <c r="K586" s="200"/>
      <c r="L586" s="200"/>
      <c r="M586" s="200"/>
      <c r="N586" s="200"/>
      <c r="O586" s="112">
        <f>SUM(Table1[[#This Row],[Fundraising-Related]:[Purchase of Assets]])</f>
        <v>0</v>
      </c>
      <c r="P586" s="123">
        <f>Table1[[#This Row],[Total Income]]-Table1[[#This Row],[Total Expenditure]]</f>
        <v>0</v>
      </c>
      <c r="Q586" s="131"/>
      <c r="R586" s="115">
        <f>IF(Q586=1,R585+Table1[[#This Row],[Total Transactions]],R585)</f>
        <v>0</v>
      </c>
      <c r="S586" s="115">
        <f>IF(Q586=2,S585+Table1[[#This Row],[Total Transactions]],S585)</f>
        <v>0</v>
      </c>
      <c r="T586" s="115">
        <f>IF(Q586=3,T585+Table1[[#This Row],[Total Transactions]],T585)</f>
        <v>0</v>
      </c>
      <c r="U586" s="56"/>
      <c r="V586" s="56">
        <f>Table1[[#This Row],[Total Transactions]]</f>
        <v>0</v>
      </c>
      <c r="W586" s="56"/>
      <c r="X586" s="55">
        <f>Table1[[#This Row],[Total Transactions]]-Table1[[#This Row],[Amount1]]</f>
        <v>0</v>
      </c>
    </row>
    <row r="587" spans="1:24" x14ac:dyDescent="0.2">
      <c r="A587" s="98"/>
      <c r="B587" s="107"/>
      <c r="C587" s="103"/>
      <c r="D587" s="44"/>
      <c r="E587" s="77"/>
      <c r="F587" s="77"/>
      <c r="G587" s="77"/>
      <c r="H587" s="77"/>
      <c r="I587" s="196">
        <f>SUM(Table1[[#This Row],[Donations, Funding etc]:[Sale of Assets]])</f>
        <v>0</v>
      </c>
      <c r="J587" s="200"/>
      <c r="K587" s="200"/>
      <c r="L587" s="200"/>
      <c r="M587" s="200"/>
      <c r="N587" s="200"/>
      <c r="O587" s="112">
        <f>SUM(Table1[[#This Row],[Fundraising-Related]:[Purchase of Assets]])</f>
        <v>0</v>
      </c>
      <c r="P587" s="123">
        <f>Table1[[#This Row],[Total Income]]-Table1[[#This Row],[Total Expenditure]]</f>
        <v>0</v>
      </c>
      <c r="Q587" s="131"/>
      <c r="R587" s="115">
        <f>IF(Q587=1,R586+Table1[[#This Row],[Total Transactions]],R586)</f>
        <v>0</v>
      </c>
      <c r="S587" s="115">
        <f>IF(Q587=2,S586+Table1[[#This Row],[Total Transactions]],S586)</f>
        <v>0</v>
      </c>
      <c r="T587" s="115">
        <f>IF(Q587=3,T586+Table1[[#This Row],[Total Transactions]],T586)</f>
        <v>0</v>
      </c>
      <c r="U587" s="56"/>
      <c r="V587" s="56">
        <f>Table1[[#This Row],[Total Transactions]]</f>
        <v>0</v>
      </c>
      <c r="W587" s="56"/>
      <c r="X587" s="55">
        <f>Table1[[#This Row],[Total Transactions]]-Table1[[#This Row],[Amount1]]</f>
        <v>0</v>
      </c>
    </row>
    <row r="588" spans="1:24" x14ac:dyDescent="0.2">
      <c r="A588" s="98"/>
      <c r="B588" s="107"/>
      <c r="C588" s="103"/>
      <c r="D588" s="44"/>
      <c r="E588" s="77"/>
      <c r="F588" s="77"/>
      <c r="G588" s="77"/>
      <c r="H588" s="77"/>
      <c r="I588" s="196">
        <f>SUM(Table1[[#This Row],[Donations, Funding etc]:[Sale of Assets]])</f>
        <v>0</v>
      </c>
      <c r="J588" s="200"/>
      <c r="K588" s="200"/>
      <c r="L588" s="200"/>
      <c r="M588" s="200"/>
      <c r="N588" s="200"/>
      <c r="O588" s="112">
        <f>SUM(Table1[[#This Row],[Fundraising-Related]:[Purchase of Assets]])</f>
        <v>0</v>
      </c>
      <c r="P588" s="123">
        <f>Table1[[#This Row],[Total Income]]-Table1[[#This Row],[Total Expenditure]]</f>
        <v>0</v>
      </c>
      <c r="Q588" s="131"/>
      <c r="R588" s="115">
        <f>IF(Q588=1,R587+Table1[[#This Row],[Total Transactions]],R587)</f>
        <v>0</v>
      </c>
      <c r="S588" s="115">
        <f>IF(Q588=2,S587+Table1[[#This Row],[Total Transactions]],S587)</f>
        <v>0</v>
      </c>
      <c r="T588" s="115">
        <f>IF(Q588=3,T587+Table1[[#This Row],[Total Transactions]],T587)</f>
        <v>0</v>
      </c>
      <c r="U588" s="56"/>
      <c r="V588" s="56">
        <f>Table1[[#This Row],[Total Transactions]]</f>
        <v>0</v>
      </c>
      <c r="W588" s="56"/>
      <c r="X588" s="55">
        <f>Table1[[#This Row],[Total Transactions]]-Table1[[#This Row],[Amount1]]</f>
        <v>0</v>
      </c>
    </row>
    <row r="589" spans="1:24" x14ac:dyDescent="0.2">
      <c r="A589" s="98"/>
      <c r="B589" s="107"/>
      <c r="C589" s="103"/>
      <c r="D589" s="44"/>
      <c r="E589" s="77"/>
      <c r="F589" s="77"/>
      <c r="G589" s="77"/>
      <c r="H589" s="77"/>
      <c r="I589" s="196">
        <f>SUM(Table1[[#This Row],[Donations, Funding etc]:[Sale of Assets]])</f>
        <v>0</v>
      </c>
      <c r="J589" s="200"/>
      <c r="K589" s="200"/>
      <c r="L589" s="200"/>
      <c r="M589" s="200"/>
      <c r="N589" s="200"/>
      <c r="O589" s="112">
        <f>SUM(Table1[[#This Row],[Fundraising-Related]:[Purchase of Assets]])</f>
        <v>0</v>
      </c>
      <c r="P589" s="123">
        <f>Table1[[#This Row],[Total Income]]-Table1[[#This Row],[Total Expenditure]]</f>
        <v>0</v>
      </c>
      <c r="Q589" s="131"/>
      <c r="R589" s="115">
        <f>IF(Q589=1,R588+Table1[[#This Row],[Total Transactions]],R588)</f>
        <v>0</v>
      </c>
      <c r="S589" s="115">
        <f>IF(Q589=2,S588+Table1[[#This Row],[Total Transactions]],S588)</f>
        <v>0</v>
      </c>
      <c r="T589" s="115">
        <f>IF(Q589=3,T588+Table1[[#This Row],[Total Transactions]],T588)</f>
        <v>0</v>
      </c>
      <c r="U589" s="56"/>
      <c r="V589" s="56">
        <f>Table1[[#This Row],[Total Transactions]]</f>
        <v>0</v>
      </c>
      <c r="W589" s="56"/>
      <c r="X589" s="55">
        <f>Table1[[#This Row],[Total Transactions]]-Table1[[#This Row],[Amount1]]</f>
        <v>0</v>
      </c>
    </row>
    <row r="590" spans="1:24" x14ac:dyDescent="0.2">
      <c r="A590" s="98"/>
      <c r="B590" s="107"/>
      <c r="C590" s="103"/>
      <c r="D590" s="44"/>
      <c r="E590" s="77"/>
      <c r="F590" s="77"/>
      <c r="G590" s="77"/>
      <c r="H590" s="77"/>
      <c r="I590" s="196">
        <f>SUM(Table1[[#This Row],[Donations, Funding etc]:[Sale of Assets]])</f>
        <v>0</v>
      </c>
      <c r="J590" s="200"/>
      <c r="K590" s="200"/>
      <c r="L590" s="200"/>
      <c r="M590" s="200"/>
      <c r="N590" s="200"/>
      <c r="O590" s="112">
        <f>SUM(Table1[[#This Row],[Fundraising-Related]:[Purchase of Assets]])</f>
        <v>0</v>
      </c>
      <c r="P590" s="123">
        <f>Table1[[#This Row],[Total Income]]-Table1[[#This Row],[Total Expenditure]]</f>
        <v>0</v>
      </c>
      <c r="Q590" s="131"/>
      <c r="R590" s="115">
        <f>IF(Q590=1,R589+Table1[[#This Row],[Total Transactions]],R589)</f>
        <v>0</v>
      </c>
      <c r="S590" s="115">
        <f>IF(Q590=2,S589+Table1[[#This Row],[Total Transactions]],S589)</f>
        <v>0</v>
      </c>
      <c r="T590" s="115">
        <f>IF(Q590=3,T589+Table1[[#This Row],[Total Transactions]],T589)</f>
        <v>0</v>
      </c>
      <c r="U590" s="56"/>
      <c r="V590" s="56">
        <f>Table1[[#This Row],[Total Transactions]]</f>
        <v>0</v>
      </c>
      <c r="W590" s="56"/>
      <c r="X590" s="55">
        <f>Table1[[#This Row],[Total Transactions]]-Table1[[#This Row],[Amount1]]</f>
        <v>0</v>
      </c>
    </row>
    <row r="591" spans="1:24" x14ac:dyDescent="0.2">
      <c r="A591" s="98"/>
      <c r="B591" s="107"/>
      <c r="C591" s="103"/>
      <c r="D591" s="44"/>
      <c r="E591" s="77"/>
      <c r="F591" s="77"/>
      <c r="G591" s="77"/>
      <c r="H591" s="77"/>
      <c r="I591" s="196">
        <f>SUM(Table1[[#This Row],[Donations, Funding etc]:[Sale of Assets]])</f>
        <v>0</v>
      </c>
      <c r="J591" s="200"/>
      <c r="K591" s="200"/>
      <c r="L591" s="200"/>
      <c r="M591" s="200"/>
      <c r="N591" s="200"/>
      <c r="O591" s="112">
        <f>SUM(Table1[[#This Row],[Fundraising-Related]:[Purchase of Assets]])</f>
        <v>0</v>
      </c>
      <c r="P591" s="123">
        <f>Table1[[#This Row],[Total Income]]-Table1[[#This Row],[Total Expenditure]]</f>
        <v>0</v>
      </c>
      <c r="Q591" s="131"/>
      <c r="R591" s="115">
        <f>IF(Q591=1,R590+Table1[[#This Row],[Total Transactions]],R590)</f>
        <v>0</v>
      </c>
      <c r="S591" s="115">
        <f>IF(Q591=2,S590+Table1[[#This Row],[Total Transactions]],S590)</f>
        <v>0</v>
      </c>
      <c r="T591" s="115">
        <f>IF(Q591=3,T590+Table1[[#This Row],[Total Transactions]],T590)</f>
        <v>0</v>
      </c>
      <c r="U591" s="56"/>
      <c r="V591" s="56">
        <f>Table1[[#This Row],[Total Transactions]]</f>
        <v>0</v>
      </c>
      <c r="W591" s="56"/>
      <c r="X591" s="55">
        <f>Table1[[#This Row],[Total Transactions]]-Table1[[#This Row],[Amount1]]</f>
        <v>0</v>
      </c>
    </row>
    <row r="592" spans="1:24" x14ac:dyDescent="0.2">
      <c r="A592" s="98"/>
      <c r="B592" s="107"/>
      <c r="C592" s="103"/>
      <c r="D592" s="44"/>
      <c r="E592" s="77"/>
      <c r="F592" s="77"/>
      <c r="G592" s="77"/>
      <c r="H592" s="77"/>
      <c r="I592" s="196">
        <f>SUM(Table1[[#This Row],[Donations, Funding etc]:[Sale of Assets]])</f>
        <v>0</v>
      </c>
      <c r="J592" s="200"/>
      <c r="K592" s="200"/>
      <c r="L592" s="200"/>
      <c r="M592" s="200"/>
      <c r="N592" s="200"/>
      <c r="O592" s="112">
        <f>SUM(Table1[[#This Row],[Fundraising-Related]:[Purchase of Assets]])</f>
        <v>0</v>
      </c>
      <c r="P592" s="123">
        <f>Table1[[#This Row],[Total Income]]-Table1[[#This Row],[Total Expenditure]]</f>
        <v>0</v>
      </c>
      <c r="Q592" s="131"/>
      <c r="R592" s="115">
        <f>IF(Q592=1,R591+Table1[[#This Row],[Total Transactions]],R591)</f>
        <v>0</v>
      </c>
      <c r="S592" s="115">
        <f>IF(Q592=2,S591+Table1[[#This Row],[Total Transactions]],S591)</f>
        <v>0</v>
      </c>
      <c r="T592" s="115">
        <f>IF(Q592=3,T591+Table1[[#This Row],[Total Transactions]],T591)</f>
        <v>0</v>
      </c>
      <c r="U592" s="56"/>
      <c r="V592" s="56">
        <f>Table1[[#This Row],[Total Transactions]]</f>
        <v>0</v>
      </c>
      <c r="W592" s="56"/>
      <c r="X592" s="55">
        <f>Table1[[#This Row],[Total Transactions]]-Table1[[#This Row],[Amount1]]</f>
        <v>0</v>
      </c>
    </row>
    <row r="593" spans="1:24" x14ac:dyDescent="0.2">
      <c r="A593" s="98"/>
      <c r="B593" s="107"/>
      <c r="C593" s="103"/>
      <c r="D593" s="44"/>
      <c r="E593" s="77"/>
      <c r="F593" s="77"/>
      <c r="G593" s="77"/>
      <c r="H593" s="77"/>
      <c r="I593" s="196">
        <f>SUM(Table1[[#This Row],[Donations, Funding etc]:[Sale of Assets]])</f>
        <v>0</v>
      </c>
      <c r="J593" s="200"/>
      <c r="K593" s="200"/>
      <c r="L593" s="200"/>
      <c r="M593" s="200"/>
      <c r="N593" s="200"/>
      <c r="O593" s="112">
        <f>SUM(Table1[[#This Row],[Fundraising-Related]:[Purchase of Assets]])</f>
        <v>0</v>
      </c>
      <c r="P593" s="123">
        <f>Table1[[#This Row],[Total Income]]-Table1[[#This Row],[Total Expenditure]]</f>
        <v>0</v>
      </c>
      <c r="Q593" s="131"/>
      <c r="R593" s="115">
        <f>IF(Q593=1,R592+Table1[[#This Row],[Total Transactions]],R592)</f>
        <v>0</v>
      </c>
      <c r="S593" s="115">
        <f>IF(Q593=2,S592+Table1[[#This Row],[Total Transactions]],S592)</f>
        <v>0</v>
      </c>
      <c r="T593" s="115">
        <f>IF(Q593=3,T592+Table1[[#This Row],[Total Transactions]],T592)</f>
        <v>0</v>
      </c>
      <c r="U593" s="56"/>
      <c r="V593" s="56">
        <f>Table1[[#This Row],[Total Transactions]]</f>
        <v>0</v>
      </c>
      <c r="W593" s="56"/>
      <c r="X593" s="55">
        <f>Table1[[#This Row],[Total Transactions]]-Table1[[#This Row],[Amount1]]</f>
        <v>0</v>
      </c>
    </row>
    <row r="594" spans="1:24" x14ac:dyDescent="0.2">
      <c r="A594" s="98"/>
      <c r="B594" s="107"/>
      <c r="C594" s="103"/>
      <c r="D594" s="44"/>
      <c r="E594" s="77"/>
      <c r="F594" s="77"/>
      <c r="G594" s="77"/>
      <c r="H594" s="77"/>
      <c r="I594" s="196">
        <f>SUM(Table1[[#This Row],[Donations, Funding etc]:[Sale of Assets]])</f>
        <v>0</v>
      </c>
      <c r="J594" s="200"/>
      <c r="K594" s="200"/>
      <c r="L594" s="200"/>
      <c r="M594" s="200"/>
      <c r="N594" s="200"/>
      <c r="O594" s="112">
        <f>SUM(Table1[[#This Row],[Fundraising-Related]:[Purchase of Assets]])</f>
        <v>0</v>
      </c>
      <c r="P594" s="123">
        <f>Table1[[#This Row],[Total Income]]-Table1[[#This Row],[Total Expenditure]]</f>
        <v>0</v>
      </c>
      <c r="Q594" s="131"/>
      <c r="R594" s="115">
        <f>IF(Q594=1,R593+Table1[[#This Row],[Total Transactions]],R593)</f>
        <v>0</v>
      </c>
      <c r="S594" s="115">
        <f>IF(Q594=2,S593+Table1[[#This Row],[Total Transactions]],S593)</f>
        <v>0</v>
      </c>
      <c r="T594" s="115">
        <f>IF(Q594=3,T593+Table1[[#This Row],[Total Transactions]],T593)</f>
        <v>0</v>
      </c>
      <c r="U594" s="56"/>
      <c r="V594" s="56">
        <f>Table1[[#This Row],[Total Transactions]]</f>
        <v>0</v>
      </c>
      <c r="W594" s="56"/>
      <c r="X594" s="55">
        <f>Table1[[#This Row],[Total Transactions]]-Table1[[#This Row],[Amount1]]</f>
        <v>0</v>
      </c>
    </row>
    <row r="595" spans="1:24" x14ac:dyDescent="0.2">
      <c r="A595" s="98"/>
      <c r="B595" s="107"/>
      <c r="C595" s="103"/>
      <c r="D595" s="44"/>
      <c r="E595" s="77"/>
      <c r="F595" s="77"/>
      <c r="G595" s="77"/>
      <c r="H595" s="77"/>
      <c r="I595" s="196">
        <f>SUM(Table1[[#This Row],[Donations, Funding etc]:[Sale of Assets]])</f>
        <v>0</v>
      </c>
      <c r="J595" s="200"/>
      <c r="K595" s="200"/>
      <c r="L595" s="200"/>
      <c r="M595" s="200"/>
      <c r="N595" s="200"/>
      <c r="O595" s="112">
        <f>SUM(Table1[[#This Row],[Fundraising-Related]:[Purchase of Assets]])</f>
        <v>0</v>
      </c>
      <c r="P595" s="123">
        <f>Table1[[#This Row],[Total Income]]-Table1[[#This Row],[Total Expenditure]]</f>
        <v>0</v>
      </c>
      <c r="Q595" s="131"/>
      <c r="R595" s="115">
        <f>IF(Q595=1,R594+Table1[[#This Row],[Total Transactions]],R594)</f>
        <v>0</v>
      </c>
      <c r="S595" s="115">
        <f>IF(Q595=2,S594+Table1[[#This Row],[Total Transactions]],S594)</f>
        <v>0</v>
      </c>
      <c r="T595" s="115">
        <f>IF(Q595=3,T594+Table1[[#This Row],[Total Transactions]],T594)</f>
        <v>0</v>
      </c>
      <c r="U595" s="56"/>
      <c r="V595" s="56">
        <f>Table1[[#This Row],[Total Transactions]]</f>
        <v>0</v>
      </c>
      <c r="W595" s="56"/>
      <c r="X595" s="55">
        <f>Table1[[#This Row],[Total Transactions]]-Table1[[#This Row],[Amount1]]</f>
        <v>0</v>
      </c>
    </row>
    <row r="596" spans="1:24" x14ac:dyDescent="0.2">
      <c r="A596" s="98"/>
      <c r="B596" s="107"/>
      <c r="C596" s="103"/>
      <c r="D596" s="44"/>
      <c r="E596" s="77"/>
      <c r="F596" s="77"/>
      <c r="G596" s="77"/>
      <c r="H596" s="77"/>
      <c r="I596" s="196">
        <f>SUM(Table1[[#This Row],[Donations, Funding etc]:[Sale of Assets]])</f>
        <v>0</v>
      </c>
      <c r="J596" s="200"/>
      <c r="K596" s="200"/>
      <c r="L596" s="200"/>
      <c r="M596" s="200"/>
      <c r="N596" s="200"/>
      <c r="O596" s="112">
        <f>SUM(Table1[[#This Row],[Fundraising-Related]:[Purchase of Assets]])</f>
        <v>0</v>
      </c>
      <c r="P596" s="123">
        <f>Table1[[#This Row],[Total Income]]-Table1[[#This Row],[Total Expenditure]]</f>
        <v>0</v>
      </c>
      <c r="Q596" s="131"/>
      <c r="R596" s="115">
        <f>IF(Q596=1,R595+Table1[[#This Row],[Total Transactions]],R595)</f>
        <v>0</v>
      </c>
      <c r="S596" s="115">
        <f>IF(Q596=2,S595+Table1[[#This Row],[Total Transactions]],S595)</f>
        <v>0</v>
      </c>
      <c r="T596" s="115">
        <f>IF(Q596=3,T595+Table1[[#This Row],[Total Transactions]],T595)</f>
        <v>0</v>
      </c>
      <c r="U596" s="56"/>
      <c r="V596" s="56">
        <f>Table1[[#This Row],[Total Transactions]]</f>
        <v>0</v>
      </c>
      <c r="W596" s="56"/>
      <c r="X596" s="55">
        <f>Table1[[#This Row],[Total Transactions]]-Table1[[#This Row],[Amount1]]</f>
        <v>0</v>
      </c>
    </row>
    <row r="597" spans="1:24" x14ac:dyDescent="0.2">
      <c r="A597" s="98"/>
      <c r="B597" s="107"/>
      <c r="C597" s="103"/>
      <c r="D597" s="44"/>
      <c r="E597" s="77"/>
      <c r="F597" s="77"/>
      <c r="G597" s="77"/>
      <c r="H597" s="77"/>
      <c r="I597" s="196">
        <f>SUM(Table1[[#This Row],[Donations, Funding etc]:[Sale of Assets]])</f>
        <v>0</v>
      </c>
      <c r="J597" s="200"/>
      <c r="K597" s="200"/>
      <c r="L597" s="200"/>
      <c r="M597" s="200"/>
      <c r="N597" s="200"/>
      <c r="O597" s="112">
        <f>SUM(Table1[[#This Row],[Fundraising-Related]:[Purchase of Assets]])</f>
        <v>0</v>
      </c>
      <c r="P597" s="123">
        <f>Table1[[#This Row],[Total Income]]-Table1[[#This Row],[Total Expenditure]]</f>
        <v>0</v>
      </c>
      <c r="Q597" s="131"/>
      <c r="R597" s="115">
        <f>IF(Q597=1,R596+Table1[[#This Row],[Total Transactions]],R596)</f>
        <v>0</v>
      </c>
      <c r="S597" s="115">
        <f>IF(Q597=2,S596+Table1[[#This Row],[Total Transactions]],S596)</f>
        <v>0</v>
      </c>
      <c r="T597" s="115">
        <f>IF(Q597=3,T596+Table1[[#This Row],[Total Transactions]],T596)</f>
        <v>0</v>
      </c>
      <c r="U597" s="56"/>
      <c r="V597" s="56">
        <f>Table1[[#This Row],[Total Transactions]]</f>
        <v>0</v>
      </c>
      <c r="W597" s="56"/>
      <c r="X597" s="55">
        <f>Table1[[#This Row],[Total Transactions]]-Table1[[#This Row],[Amount1]]</f>
        <v>0</v>
      </c>
    </row>
    <row r="598" spans="1:24" x14ac:dyDescent="0.2">
      <c r="A598" s="98"/>
      <c r="B598" s="107"/>
      <c r="C598" s="103"/>
      <c r="D598" s="44"/>
      <c r="E598" s="77"/>
      <c r="F598" s="77"/>
      <c r="G598" s="77"/>
      <c r="H598" s="77"/>
      <c r="I598" s="196">
        <f>SUM(Table1[[#This Row],[Donations, Funding etc]:[Sale of Assets]])</f>
        <v>0</v>
      </c>
      <c r="J598" s="200"/>
      <c r="K598" s="200"/>
      <c r="L598" s="200"/>
      <c r="M598" s="200"/>
      <c r="N598" s="200"/>
      <c r="O598" s="112">
        <f>SUM(Table1[[#This Row],[Fundraising-Related]:[Purchase of Assets]])</f>
        <v>0</v>
      </c>
      <c r="P598" s="123">
        <f>Table1[[#This Row],[Total Income]]-Table1[[#This Row],[Total Expenditure]]</f>
        <v>0</v>
      </c>
      <c r="Q598" s="131"/>
      <c r="R598" s="115">
        <f>IF(Q598=1,R597+Table1[[#This Row],[Total Transactions]],R597)</f>
        <v>0</v>
      </c>
      <c r="S598" s="115">
        <f>IF(Q598=2,S597+Table1[[#This Row],[Total Transactions]],S597)</f>
        <v>0</v>
      </c>
      <c r="T598" s="115">
        <f>IF(Q598=3,T597+Table1[[#This Row],[Total Transactions]],T597)</f>
        <v>0</v>
      </c>
      <c r="U598" s="56"/>
      <c r="V598" s="56">
        <f>Table1[[#This Row],[Total Transactions]]</f>
        <v>0</v>
      </c>
      <c r="W598" s="56"/>
      <c r="X598" s="55">
        <f>Table1[[#This Row],[Total Transactions]]-Table1[[#This Row],[Amount1]]</f>
        <v>0</v>
      </c>
    </row>
    <row r="599" spans="1:24" x14ac:dyDescent="0.2">
      <c r="A599" s="98"/>
      <c r="B599" s="107"/>
      <c r="C599" s="103"/>
      <c r="D599" s="44"/>
      <c r="E599" s="77"/>
      <c r="F599" s="77"/>
      <c r="G599" s="77"/>
      <c r="H599" s="77"/>
      <c r="I599" s="196">
        <f>SUM(Table1[[#This Row],[Donations, Funding etc]:[Sale of Assets]])</f>
        <v>0</v>
      </c>
      <c r="J599" s="200"/>
      <c r="K599" s="200"/>
      <c r="L599" s="200"/>
      <c r="M599" s="200"/>
      <c r="N599" s="200"/>
      <c r="O599" s="112">
        <f>SUM(Table1[[#This Row],[Fundraising-Related]:[Purchase of Assets]])</f>
        <v>0</v>
      </c>
      <c r="P599" s="123">
        <f>Table1[[#This Row],[Total Income]]-Table1[[#This Row],[Total Expenditure]]</f>
        <v>0</v>
      </c>
      <c r="Q599" s="131"/>
      <c r="R599" s="115">
        <f>IF(Q599=1,R598+Table1[[#This Row],[Total Transactions]],R598)</f>
        <v>0</v>
      </c>
      <c r="S599" s="115">
        <f>IF(Q599=2,S598+Table1[[#This Row],[Total Transactions]],S598)</f>
        <v>0</v>
      </c>
      <c r="T599" s="115">
        <f>IF(Q599=3,T598+Table1[[#This Row],[Total Transactions]],T598)</f>
        <v>0</v>
      </c>
      <c r="U599" s="56"/>
      <c r="V599" s="56">
        <f>Table1[[#This Row],[Total Transactions]]</f>
        <v>0</v>
      </c>
      <c r="W599" s="56"/>
      <c r="X599" s="55">
        <f>Table1[[#This Row],[Total Transactions]]-Table1[[#This Row],[Amount1]]</f>
        <v>0</v>
      </c>
    </row>
    <row r="600" spans="1:24" x14ac:dyDescent="0.2">
      <c r="A600" s="98"/>
      <c r="B600" s="107"/>
      <c r="C600" s="103"/>
      <c r="D600" s="44"/>
      <c r="E600" s="77"/>
      <c r="F600" s="77"/>
      <c r="G600" s="77"/>
      <c r="H600" s="77"/>
      <c r="I600" s="196">
        <f>SUM(Table1[[#This Row],[Donations, Funding etc]:[Sale of Assets]])</f>
        <v>0</v>
      </c>
      <c r="J600" s="200"/>
      <c r="K600" s="200"/>
      <c r="L600" s="200"/>
      <c r="M600" s="200"/>
      <c r="N600" s="200"/>
      <c r="O600" s="112">
        <f>SUM(Table1[[#This Row],[Fundraising-Related]:[Purchase of Assets]])</f>
        <v>0</v>
      </c>
      <c r="P600" s="123">
        <f>Table1[[#This Row],[Total Income]]-Table1[[#This Row],[Total Expenditure]]</f>
        <v>0</v>
      </c>
      <c r="Q600" s="131"/>
      <c r="R600" s="115">
        <f>IF(Q600=1,R599+Table1[[#This Row],[Total Transactions]],R599)</f>
        <v>0</v>
      </c>
      <c r="S600" s="115">
        <f>IF(Q600=2,S599+Table1[[#This Row],[Total Transactions]],S599)</f>
        <v>0</v>
      </c>
      <c r="T600" s="115">
        <f>IF(Q600=3,T599+Table1[[#This Row],[Total Transactions]],T599)</f>
        <v>0</v>
      </c>
      <c r="U600" s="56"/>
      <c r="V600" s="56">
        <f>Table1[[#This Row],[Total Transactions]]</f>
        <v>0</v>
      </c>
      <c r="W600" s="56"/>
      <c r="X600" s="55">
        <f>Table1[[#This Row],[Total Transactions]]-Table1[[#This Row],[Amount1]]</f>
        <v>0</v>
      </c>
    </row>
    <row r="601" spans="1:24" x14ac:dyDescent="0.2">
      <c r="A601" s="98"/>
      <c r="B601" s="107"/>
      <c r="C601" s="103"/>
      <c r="D601" s="44"/>
      <c r="E601" s="77"/>
      <c r="F601" s="77"/>
      <c r="G601" s="77"/>
      <c r="H601" s="77"/>
      <c r="I601" s="196">
        <f>SUM(Table1[[#This Row],[Donations, Funding etc]:[Sale of Assets]])</f>
        <v>0</v>
      </c>
      <c r="J601" s="200"/>
      <c r="K601" s="200"/>
      <c r="L601" s="200"/>
      <c r="M601" s="200"/>
      <c r="N601" s="200"/>
      <c r="O601" s="112">
        <f>SUM(Table1[[#This Row],[Fundraising-Related]:[Purchase of Assets]])</f>
        <v>0</v>
      </c>
      <c r="P601" s="123">
        <f>Table1[[#This Row],[Total Income]]-Table1[[#This Row],[Total Expenditure]]</f>
        <v>0</v>
      </c>
      <c r="Q601" s="131"/>
      <c r="R601" s="115">
        <f>IF(Q601=1,R600+Table1[[#This Row],[Total Transactions]],R600)</f>
        <v>0</v>
      </c>
      <c r="S601" s="115">
        <f>IF(Q601=2,S600+Table1[[#This Row],[Total Transactions]],S600)</f>
        <v>0</v>
      </c>
      <c r="T601" s="115">
        <f>IF(Q601=3,T600+Table1[[#This Row],[Total Transactions]],T600)</f>
        <v>0</v>
      </c>
      <c r="U601" s="56"/>
      <c r="V601" s="56">
        <f>Table1[[#This Row],[Total Transactions]]</f>
        <v>0</v>
      </c>
      <c r="W601" s="56"/>
      <c r="X601" s="55">
        <f>Table1[[#This Row],[Total Transactions]]-Table1[[#This Row],[Amount1]]</f>
        <v>0</v>
      </c>
    </row>
    <row r="602" spans="1:24" x14ac:dyDescent="0.2">
      <c r="A602" s="98"/>
      <c r="B602" s="107"/>
      <c r="C602" s="103"/>
      <c r="D602" s="44"/>
      <c r="E602" s="77"/>
      <c r="F602" s="77"/>
      <c r="G602" s="77"/>
      <c r="H602" s="77"/>
      <c r="I602" s="196">
        <f>SUM(Table1[[#This Row],[Donations, Funding etc]:[Sale of Assets]])</f>
        <v>0</v>
      </c>
      <c r="J602" s="200"/>
      <c r="K602" s="200"/>
      <c r="L602" s="200"/>
      <c r="M602" s="200"/>
      <c r="N602" s="200"/>
      <c r="O602" s="112">
        <f>SUM(Table1[[#This Row],[Fundraising-Related]:[Purchase of Assets]])</f>
        <v>0</v>
      </c>
      <c r="P602" s="123">
        <f>Table1[[#This Row],[Total Income]]-Table1[[#This Row],[Total Expenditure]]</f>
        <v>0</v>
      </c>
      <c r="Q602" s="131"/>
      <c r="R602" s="115">
        <f>IF(Q602=1,R601+Table1[[#This Row],[Total Transactions]],R601)</f>
        <v>0</v>
      </c>
      <c r="S602" s="115">
        <f>IF(Q602=2,S601+Table1[[#This Row],[Total Transactions]],S601)</f>
        <v>0</v>
      </c>
      <c r="T602" s="115">
        <f>IF(Q602=3,T601+Table1[[#This Row],[Total Transactions]],T601)</f>
        <v>0</v>
      </c>
      <c r="U602" s="56"/>
      <c r="V602" s="56">
        <f>Table1[[#This Row],[Total Transactions]]</f>
        <v>0</v>
      </c>
      <c r="W602" s="56"/>
      <c r="X602" s="55">
        <f>Table1[[#This Row],[Total Transactions]]-Table1[[#This Row],[Amount1]]</f>
        <v>0</v>
      </c>
    </row>
    <row r="603" spans="1:24" x14ac:dyDescent="0.2">
      <c r="A603" s="98"/>
      <c r="B603" s="107"/>
      <c r="C603" s="103"/>
      <c r="D603" s="44"/>
      <c r="E603" s="77"/>
      <c r="F603" s="77"/>
      <c r="G603" s="77"/>
      <c r="H603" s="77"/>
      <c r="I603" s="196">
        <f>SUM(Table1[[#This Row],[Donations, Funding etc]:[Sale of Assets]])</f>
        <v>0</v>
      </c>
      <c r="J603" s="200"/>
      <c r="K603" s="200"/>
      <c r="L603" s="200"/>
      <c r="M603" s="200"/>
      <c r="N603" s="200"/>
      <c r="O603" s="112">
        <f>SUM(Table1[[#This Row],[Fundraising-Related]:[Purchase of Assets]])</f>
        <v>0</v>
      </c>
      <c r="P603" s="123">
        <f>Table1[[#This Row],[Total Income]]-Table1[[#This Row],[Total Expenditure]]</f>
        <v>0</v>
      </c>
      <c r="Q603" s="131"/>
      <c r="R603" s="115">
        <f>IF(Q603=1,R602+Table1[[#This Row],[Total Transactions]],R602)</f>
        <v>0</v>
      </c>
      <c r="S603" s="115">
        <f>IF(Q603=2,S602+Table1[[#This Row],[Total Transactions]],S602)</f>
        <v>0</v>
      </c>
      <c r="T603" s="115">
        <f>IF(Q603=3,T602+Table1[[#This Row],[Total Transactions]],T602)</f>
        <v>0</v>
      </c>
      <c r="U603" s="56"/>
      <c r="V603" s="56">
        <f>Table1[[#This Row],[Total Transactions]]</f>
        <v>0</v>
      </c>
      <c r="W603" s="56"/>
      <c r="X603" s="55">
        <f>Table1[[#This Row],[Total Transactions]]-Table1[[#This Row],[Amount1]]</f>
        <v>0</v>
      </c>
    </row>
    <row r="604" spans="1:24" x14ac:dyDescent="0.2">
      <c r="A604" s="98"/>
      <c r="B604" s="107"/>
      <c r="C604" s="103"/>
      <c r="D604" s="44"/>
      <c r="E604" s="77"/>
      <c r="F604" s="77"/>
      <c r="G604" s="77"/>
      <c r="H604" s="77"/>
      <c r="I604" s="196">
        <f>SUM(Table1[[#This Row],[Donations, Funding etc]:[Sale of Assets]])</f>
        <v>0</v>
      </c>
      <c r="J604" s="200"/>
      <c r="K604" s="200"/>
      <c r="L604" s="200"/>
      <c r="M604" s="200"/>
      <c r="N604" s="200"/>
      <c r="O604" s="112">
        <f>SUM(Table1[[#This Row],[Fundraising-Related]:[Purchase of Assets]])</f>
        <v>0</v>
      </c>
      <c r="P604" s="123">
        <f>Table1[[#This Row],[Total Income]]-Table1[[#This Row],[Total Expenditure]]</f>
        <v>0</v>
      </c>
      <c r="Q604" s="131"/>
      <c r="R604" s="115">
        <f>IF(Q604=1,R603+Table1[[#This Row],[Total Transactions]],R603)</f>
        <v>0</v>
      </c>
      <c r="S604" s="115">
        <f>IF(Q604=2,S603+Table1[[#This Row],[Total Transactions]],S603)</f>
        <v>0</v>
      </c>
      <c r="T604" s="115">
        <f>IF(Q604=3,T603+Table1[[#This Row],[Total Transactions]],T603)</f>
        <v>0</v>
      </c>
      <c r="U604" s="56"/>
      <c r="V604" s="56">
        <f>Table1[[#This Row],[Total Transactions]]</f>
        <v>0</v>
      </c>
      <c r="W604" s="56"/>
      <c r="X604" s="55">
        <f>Table1[[#This Row],[Total Transactions]]-Table1[[#This Row],[Amount1]]</f>
        <v>0</v>
      </c>
    </row>
    <row r="605" spans="1:24" x14ac:dyDescent="0.2">
      <c r="A605" s="98"/>
      <c r="B605" s="107"/>
      <c r="C605" s="103"/>
      <c r="D605" s="44"/>
      <c r="E605" s="77"/>
      <c r="F605" s="77"/>
      <c r="G605" s="77"/>
      <c r="H605" s="77"/>
      <c r="I605" s="196">
        <f>SUM(Table1[[#This Row],[Donations, Funding etc]:[Sale of Assets]])</f>
        <v>0</v>
      </c>
      <c r="J605" s="200"/>
      <c r="K605" s="200"/>
      <c r="L605" s="200"/>
      <c r="M605" s="200"/>
      <c r="N605" s="200"/>
      <c r="O605" s="112">
        <f>SUM(Table1[[#This Row],[Fundraising-Related]:[Purchase of Assets]])</f>
        <v>0</v>
      </c>
      <c r="P605" s="123">
        <f>Table1[[#This Row],[Total Income]]-Table1[[#This Row],[Total Expenditure]]</f>
        <v>0</v>
      </c>
      <c r="Q605" s="131"/>
      <c r="R605" s="115">
        <f>IF(Q605=1,R604+Table1[[#This Row],[Total Transactions]],R604)</f>
        <v>0</v>
      </c>
      <c r="S605" s="115">
        <f>IF(Q605=2,S604+Table1[[#This Row],[Total Transactions]],S604)</f>
        <v>0</v>
      </c>
      <c r="T605" s="115">
        <f>IF(Q605=3,T604+Table1[[#This Row],[Total Transactions]],T604)</f>
        <v>0</v>
      </c>
      <c r="U605" s="56"/>
      <c r="V605" s="56">
        <f>Table1[[#This Row],[Total Transactions]]</f>
        <v>0</v>
      </c>
      <c r="W605" s="56"/>
      <c r="X605" s="55">
        <f>Table1[[#This Row],[Total Transactions]]-Table1[[#This Row],[Amount1]]</f>
        <v>0</v>
      </c>
    </row>
    <row r="606" spans="1:24" x14ac:dyDescent="0.2">
      <c r="A606" s="98"/>
      <c r="B606" s="107"/>
      <c r="C606" s="103"/>
      <c r="D606" s="44"/>
      <c r="E606" s="77"/>
      <c r="F606" s="77"/>
      <c r="G606" s="77"/>
      <c r="H606" s="77"/>
      <c r="I606" s="196">
        <f>SUM(Table1[[#This Row],[Donations, Funding etc]:[Sale of Assets]])</f>
        <v>0</v>
      </c>
      <c r="J606" s="200"/>
      <c r="K606" s="200"/>
      <c r="L606" s="200"/>
      <c r="M606" s="200"/>
      <c r="N606" s="200"/>
      <c r="O606" s="112">
        <f>SUM(Table1[[#This Row],[Fundraising-Related]:[Purchase of Assets]])</f>
        <v>0</v>
      </c>
      <c r="P606" s="123">
        <f>Table1[[#This Row],[Total Income]]-Table1[[#This Row],[Total Expenditure]]</f>
        <v>0</v>
      </c>
      <c r="Q606" s="131"/>
      <c r="R606" s="115">
        <f>IF(Q606=1,R605+Table1[[#This Row],[Total Transactions]],R605)</f>
        <v>0</v>
      </c>
      <c r="S606" s="115">
        <f>IF(Q606=2,S605+Table1[[#This Row],[Total Transactions]],S605)</f>
        <v>0</v>
      </c>
      <c r="T606" s="115">
        <f>IF(Q606=3,T605+Table1[[#This Row],[Total Transactions]],T605)</f>
        <v>0</v>
      </c>
      <c r="U606" s="56"/>
      <c r="V606" s="56">
        <f>Table1[[#This Row],[Total Transactions]]</f>
        <v>0</v>
      </c>
      <c r="W606" s="56"/>
      <c r="X606" s="55">
        <f>Table1[[#This Row],[Total Transactions]]-Table1[[#This Row],[Amount1]]</f>
        <v>0</v>
      </c>
    </row>
    <row r="607" spans="1:24" x14ac:dyDescent="0.2">
      <c r="A607" s="98"/>
      <c r="B607" s="107"/>
      <c r="C607" s="103"/>
      <c r="D607" s="44"/>
      <c r="E607" s="77"/>
      <c r="F607" s="77"/>
      <c r="G607" s="77"/>
      <c r="H607" s="77"/>
      <c r="I607" s="196">
        <f>SUM(Table1[[#This Row],[Donations, Funding etc]:[Sale of Assets]])</f>
        <v>0</v>
      </c>
      <c r="J607" s="200"/>
      <c r="K607" s="200"/>
      <c r="L607" s="200"/>
      <c r="M607" s="200"/>
      <c r="N607" s="200"/>
      <c r="O607" s="112">
        <f>SUM(Table1[[#This Row],[Fundraising-Related]:[Purchase of Assets]])</f>
        <v>0</v>
      </c>
      <c r="P607" s="123">
        <f>Table1[[#This Row],[Total Income]]-Table1[[#This Row],[Total Expenditure]]</f>
        <v>0</v>
      </c>
      <c r="Q607" s="131"/>
      <c r="R607" s="115">
        <f>IF(Q607=1,R606+Table1[[#This Row],[Total Transactions]],R606)</f>
        <v>0</v>
      </c>
      <c r="S607" s="115">
        <f>IF(Q607=2,S606+Table1[[#This Row],[Total Transactions]],S606)</f>
        <v>0</v>
      </c>
      <c r="T607" s="115">
        <f>IF(Q607=3,T606+Table1[[#This Row],[Total Transactions]],T606)</f>
        <v>0</v>
      </c>
      <c r="U607" s="56"/>
      <c r="V607" s="56">
        <f>Table1[[#This Row],[Total Transactions]]</f>
        <v>0</v>
      </c>
      <c r="W607" s="56"/>
      <c r="X607" s="55">
        <f>Table1[[#This Row],[Total Transactions]]-Table1[[#This Row],[Amount1]]</f>
        <v>0</v>
      </c>
    </row>
    <row r="608" spans="1:24" x14ac:dyDescent="0.2">
      <c r="A608" s="98"/>
      <c r="B608" s="107"/>
      <c r="C608" s="103"/>
      <c r="D608" s="44"/>
      <c r="E608" s="77"/>
      <c r="F608" s="77"/>
      <c r="G608" s="77"/>
      <c r="H608" s="77"/>
      <c r="I608" s="196">
        <f>SUM(Table1[[#This Row],[Donations, Funding etc]:[Sale of Assets]])</f>
        <v>0</v>
      </c>
      <c r="J608" s="200"/>
      <c r="K608" s="200"/>
      <c r="L608" s="200"/>
      <c r="M608" s="200"/>
      <c r="N608" s="200"/>
      <c r="O608" s="112">
        <f>SUM(Table1[[#This Row],[Fundraising-Related]:[Purchase of Assets]])</f>
        <v>0</v>
      </c>
      <c r="P608" s="123">
        <f>Table1[[#This Row],[Total Income]]-Table1[[#This Row],[Total Expenditure]]</f>
        <v>0</v>
      </c>
      <c r="Q608" s="131"/>
      <c r="R608" s="115">
        <f>IF(Q608=1,R607+Table1[[#This Row],[Total Transactions]],R607)</f>
        <v>0</v>
      </c>
      <c r="S608" s="115">
        <f>IF(Q608=2,S607+Table1[[#This Row],[Total Transactions]],S607)</f>
        <v>0</v>
      </c>
      <c r="T608" s="115">
        <f>IF(Q608=3,T607+Table1[[#This Row],[Total Transactions]],T607)</f>
        <v>0</v>
      </c>
      <c r="U608" s="56"/>
      <c r="V608" s="56">
        <f>Table1[[#This Row],[Total Transactions]]</f>
        <v>0</v>
      </c>
      <c r="W608" s="56"/>
      <c r="X608" s="55">
        <f>Table1[[#This Row],[Total Transactions]]-Table1[[#This Row],[Amount1]]</f>
        <v>0</v>
      </c>
    </row>
    <row r="609" spans="1:24" x14ac:dyDescent="0.2">
      <c r="A609" s="98"/>
      <c r="B609" s="107"/>
      <c r="C609" s="103"/>
      <c r="D609" s="44"/>
      <c r="E609" s="77"/>
      <c r="F609" s="77"/>
      <c r="G609" s="77"/>
      <c r="H609" s="77"/>
      <c r="I609" s="196">
        <f>SUM(Table1[[#This Row],[Donations, Funding etc]:[Sale of Assets]])</f>
        <v>0</v>
      </c>
      <c r="J609" s="200"/>
      <c r="K609" s="200"/>
      <c r="L609" s="200"/>
      <c r="M609" s="200"/>
      <c r="N609" s="200"/>
      <c r="O609" s="112">
        <f>SUM(Table1[[#This Row],[Fundraising-Related]:[Purchase of Assets]])</f>
        <v>0</v>
      </c>
      <c r="P609" s="123">
        <f>Table1[[#This Row],[Total Income]]-Table1[[#This Row],[Total Expenditure]]</f>
        <v>0</v>
      </c>
      <c r="Q609" s="131"/>
      <c r="R609" s="115">
        <f>IF(Q609=1,R608+Table1[[#This Row],[Total Transactions]],R608)</f>
        <v>0</v>
      </c>
      <c r="S609" s="115">
        <f>IF(Q609=2,S608+Table1[[#This Row],[Total Transactions]],S608)</f>
        <v>0</v>
      </c>
      <c r="T609" s="115">
        <f>IF(Q609=3,T608+Table1[[#This Row],[Total Transactions]],T608)</f>
        <v>0</v>
      </c>
      <c r="U609" s="56"/>
      <c r="V609" s="56">
        <f>Table1[[#This Row],[Total Transactions]]</f>
        <v>0</v>
      </c>
      <c r="W609" s="56"/>
      <c r="X609" s="55">
        <f>Table1[[#This Row],[Total Transactions]]-Table1[[#This Row],[Amount1]]</f>
        <v>0</v>
      </c>
    </row>
    <row r="610" spans="1:24" x14ac:dyDescent="0.2">
      <c r="A610" s="98"/>
      <c r="B610" s="107"/>
      <c r="C610" s="103"/>
      <c r="D610" s="44"/>
      <c r="E610" s="77"/>
      <c r="F610" s="77"/>
      <c r="G610" s="77"/>
      <c r="H610" s="77"/>
      <c r="I610" s="196">
        <f>SUM(Table1[[#This Row],[Donations, Funding etc]:[Sale of Assets]])</f>
        <v>0</v>
      </c>
      <c r="J610" s="200"/>
      <c r="K610" s="200"/>
      <c r="L610" s="200"/>
      <c r="M610" s="200"/>
      <c r="N610" s="200"/>
      <c r="O610" s="112">
        <f>SUM(Table1[[#This Row],[Fundraising-Related]:[Purchase of Assets]])</f>
        <v>0</v>
      </c>
      <c r="P610" s="123">
        <f>Table1[[#This Row],[Total Income]]-Table1[[#This Row],[Total Expenditure]]</f>
        <v>0</v>
      </c>
      <c r="Q610" s="131"/>
      <c r="R610" s="115">
        <f>IF(Q610=1,R609+Table1[[#This Row],[Total Transactions]],R609)</f>
        <v>0</v>
      </c>
      <c r="S610" s="115">
        <f>IF(Q610=2,S609+Table1[[#This Row],[Total Transactions]],S609)</f>
        <v>0</v>
      </c>
      <c r="T610" s="115">
        <f>IF(Q610=3,T609+Table1[[#This Row],[Total Transactions]],T609)</f>
        <v>0</v>
      </c>
      <c r="U610" s="56"/>
      <c r="V610" s="56">
        <f>Table1[[#This Row],[Total Transactions]]</f>
        <v>0</v>
      </c>
      <c r="W610" s="56"/>
      <c r="X610" s="55">
        <f>Table1[[#This Row],[Total Transactions]]-Table1[[#This Row],[Amount1]]</f>
        <v>0</v>
      </c>
    </row>
    <row r="611" spans="1:24" x14ac:dyDescent="0.2">
      <c r="A611" s="98"/>
      <c r="B611" s="107"/>
      <c r="C611" s="103"/>
      <c r="D611" s="44"/>
      <c r="E611" s="77"/>
      <c r="F611" s="77"/>
      <c r="G611" s="77"/>
      <c r="H611" s="77"/>
      <c r="I611" s="196">
        <f>SUM(Table1[[#This Row],[Donations, Funding etc]:[Sale of Assets]])</f>
        <v>0</v>
      </c>
      <c r="J611" s="200"/>
      <c r="K611" s="200"/>
      <c r="L611" s="200"/>
      <c r="M611" s="200"/>
      <c r="N611" s="200"/>
      <c r="O611" s="112">
        <f>SUM(Table1[[#This Row],[Fundraising-Related]:[Purchase of Assets]])</f>
        <v>0</v>
      </c>
      <c r="P611" s="123">
        <f>Table1[[#This Row],[Total Income]]-Table1[[#This Row],[Total Expenditure]]</f>
        <v>0</v>
      </c>
      <c r="Q611" s="131"/>
      <c r="R611" s="115">
        <f>IF(Q611=1,R610+Table1[[#This Row],[Total Transactions]],R610)</f>
        <v>0</v>
      </c>
      <c r="S611" s="115">
        <f>IF(Q611=2,S610+Table1[[#This Row],[Total Transactions]],S610)</f>
        <v>0</v>
      </c>
      <c r="T611" s="115">
        <f>IF(Q611=3,T610+Table1[[#This Row],[Total Transactions]],T610)</f>
        <v>0</v>
      </c>
      <c r="U611" s="56"/>
      <c r="V611" s="56">
        <f>Table1[[#This Row],[Total Transactions]]</f>
        <v>0</v>
      </c>
      <c r="W611" s="56"/>
      <c r="X611" s="55">
        <f>Table1[[#This Row],[Total Transactions]]-Table1[[#This Row],[Amount1]]</f>
        <v>0</v>
      </c>
    </row>
    <row r="612" spans="1:24" x14ac:dyDescent="0.2">
      <c r="A612" s="98"/>
      <c r="B612" s="107"/>
      <c r="C612" s="103"/>
      <c r="D612" s="44"/>
      <c r="E612" s="77"/>
      <c r="F612" s="77"/>
      <c r="G612" s="77"/>
      <c r="H612" s="77"/>
      <c r="I612" s="196">
        <f>SUM(Table1[[#This Row],[Donations, Funding etc]:[Sale of Assets]])</f>
        <v>0</v>
      </c>
      <c r="J612" s="200"/>
      <c r="K612" s="200"/>
      <c r="L612" s="200"/>
      <c r="M612" s="200"/>
      <c r="N612" s="200"/>
      <c r="O612" s="112">
        <f>SUM(Table1[[#This Row],[Fundraising-Related]:[Purchase of Assets]])</f>
        <v>0</v>
      </c>
      <c r="P612" s="123">
        <f>Table1[[#This Row],[Total Income]]-Table1[[#This Row],[Total Expenditure]]</f>
        <v>0</v>
      </c>
      <c r="Q612" s="131"/>
      <c r="R612" s="115">
        <f>IF(Q612=1,R611+Table1[[#This Row],[Total Transactions]],R611)</f>
        <v>0</v>
      </c>
      <c r="S612" s="115">
        <f>IF(Q612=2,S611+Table1[[#This Row],[Total Transactions]],S611)</f>
        <v>0</v>
      </c>
      <c r="T612" s="115">
        <f>IF(Q612=3,T611+Table1[[#This Row],[Total Transactions]],T611)</f>
        <v>0</v>
      </c>
      <c r="U612" s="56"/>
      <c r="V612" s="56">
        <f>Table1[[#This Row],[Total Transactions]]</f>
        <v>0</v>
      </c>
      <c r="W612" s="56"/>
      <c r="X612" s="55">
        <f>Table1[[#This Row],[Total Transactions]]-Table1[[#This Row],[Amount1]]</f>
        <v>0</v>
      </c>
    </row>
    <row r="613" spans="1:24" x14ac:dyDescent="0.2">
      <c r="A613" s="98"/>
      <c r="B613" s="107"/>
      <c r="C613" s="103"/>
      <c r="D613" s="44"/>
      <c r="E613" s="77"/>
      <c r="F613" s="77"/>
      <c r="G613" s="77"/>
      <c r="H613" s="77"/>
      <c r="I613" s="196">
        <f>SUM(Table1[[#This Row],[Donations, Funding etc]:[Sale of Assets]])</f>
        <v>0</v>
      </c>
      <c r="J613" s="200"/>
      <c r="K613" s="200"/>
      <c r="L613" s="200"/>
      <c r="M613" s="200"/>
      <c r="N613" s="200"/>
      <c r="O613" s="112">
        <f>SUM(Table1[[#This Row],[Fundraising-Related]:[Purchase of Assets]])</f>
        <v>0</v>
      </c>
      <c r="P613" s="123">
        <f>Table1[[#This Row],[Total Income]]-Table1[[#This Row],[Total Expenditure]]</f>
        <v>0</v>
      </c>
      <c r="Q613" s="131"/>
      <c r="R613" s="115">
        <f>IF(Q613=1,R612+Table1[[#This Row],[Total Transactions]],R612)</f>
        <v>0</v>
      </c>
      <c r="S613" s="115">
        <f>IF(Q613=2,S612+Table1[[#This Row],[Total Transactions]],S612)</f>
        <v>0</v>
      </c>
      <c r="T613" s="115">
        <f>IF(Q613=3,T612+Table1[[#This Row],[Total Transactions]],T612)</f>
        <v>0</v>
      </c>
      <c r="U613" s="56"/>
      <c r="V613" s="56">
        <f>Table1[[#This Row],[Total Transactions]]</f>
        <v>0</v>
      </c>
      <c r="W613" s="56"/>
      <c r="X613" s="55">
        <f>Table1[[#This Row],[Total Transactions]]-Table1[[#This Row],[Amount1]]</f>
        <v>0</v>
      </c>
    </row>
    <row r="614" spans="1:24" x14ac:dyDescent="0.2">
      <c r="A614" s="98"/>
      <c r="B614" s="107"/>
      <c r="C614" s="103"/>
      <c r="D614" s="44"/>
      <c r="E614" s="77"/>
      <c r="F614" s="77"/>
      <c r="G614" s="77"/>
      <c r="H614" s="77"/>
      <c r="I614" s="196">
        <f>SUM(Table1[[#This Row],[Donations, Funding etc]:[Sale of Assets]])</f>
        <v>0</v>
      </c>
      <c r="J614" s="200"/>
      <c r="K614" s="200"/>
      <c r="L614" s="200"/>
      <c r="M614" s="200"/>
      <c r="N614" s="200"/>
      <c r="O614" s="112">
        <f>SUM(Table1[[#This Row],[Fundraising-Related]:[Purchase of Assets]])</f>
        <v>0</v>
      </c>
      <c r="P614" s="123">
        <f>Table1[[#This Row],[Total Income]]-Table1[[#This Row],[Total Expenditure]]</f>
        <v>0</v>
      </c>
      <c r="Q614" s="131"/>
      <c r="R614" s="115">
        <f>IF(Q614=1,R613+Table1[[#This Row],[Total Transactions]],R613)</f>
        <v>0</v>
      </c>
      <c r="S614" s="115">
        <f>IF(Q614=2,S613+Table1[[#This Row],[Total Transactions]],S613)</f>
        <v>0</v>
      </c>
      <c r="T614" s="115">
        <f>IF(Q614=3,T613+Table1[[#This Row],[Total Transactions]],T613)</f>
        <v>0</v>
      </c>
      <c r="U614" s="56"/>
      <c r="V614" s="56">
        <f>Table1[[#This Row],[Total Transactions]]</f>
        <v>0</v>
      </c>
      <c r="W614" s="56"/>
      <c r="X614" s="55">
        <f>Table1[[#This Row],[Total Transactions]]-Table1[[#This Row],[Amount1]]</f>
        <v>0</v>
      </c>
    </row>
    <row r="615" spans="1:24" x14ac:dyDescent="0.2">
      <c r="A615" s="98"/>
      <c r="B615" s="107"/>
      <c r="C615" s="103"/>
      <c r="D615" s="44"/>
      <c r="E615" s="77"/>
      <c r="F615" s="77"/>
      <c r="G615" s="77"/>
      <c r="H615" s="77"/>
      <c r="I615" s="196">
        <f>SUM(Table1[[#This Row],[Donations, Funding etc]:[Sale of Assets]])</f>
        <v>0</v>
      </c>
      <c r="J615" s="200"/>
      <c r="K615" s="200"/>
      <c r="L615" s="200"/>
      <c r="M615" s="200"/>
      <c r="N615" s="200"/>
      <c r="O615" s="112">
        <f>SUM(Table1[[#This Row],[Fundraising-Related]:[Purchase of Assets]])</f>
        <v>0</v>
      </c>
      <c r="P615" s="123">
        <f>Table1[[#This Row],[Total Income]]-Table1[[#This Row],[Total Expenditure]]</f>
        <v>0</v>
      </c>
      <c r="Q615" s="131"/>
      <c r="R615" s="115">
        <f>IF(Q615=1,R614+Table1[[#This Row],[Total Transactions]],R614)</f>
        <v>0</v>
      </c>
      <c r="S615" s="115">
        <f>IF(Q615=2,S614+Table1[[#This Row],[Total Transactions]],S614)</f>
        <v>0</v>
      </c>
      <c r="T615" s="115">
        <f>IF(Q615=3,T614+Table1[[#This Row],[Total Transactions]],T614)</f>
        <v>0</v>
      </c>
      <c r="U615" s="56"/>
      <c r="V615" s="56">
        <f>Table1[[#This Row],[Total Transactions]]</f>
        <v>0</v>
      </c>
      <c r="W615" s="56"/>
      <c r="X615" s="55">
        <f>Table1[[#This Row],[Total Transactions]]-Table1[[#This Row],[Amount1]]</f>
        <v>0</v>
      </c>
    </row>
    <row r="616" spans="1:24" x14ac:dyDescent="0.2">
      <c r="A616" s="98"/>
      <c r="B616" s="107"/>
      <c r="C616" s="103"/>
      <c r="D616" s="44"/>
      <c r="E616" s="77"/>
      <c r="F616" s="77"/>
      <c r="G616" s="77"/>
      <c r="H616" s="77"/>
      <c r="I616" s="196">
        <f>SUM(Table1[[#This Row],[Donations, Funding etc]:[Sale of Assets]])</f>
        <v>0</v>
      </c>
      <c r="J616" s="200"/>
      <c r="K616" s="200"/>
      <c r="L616" s="200"/>
      <c r="M616" s="200"/>
      <c r="N616" s="200"/>
      <c r="O616" s="112">
        <f>SUM(Table1[[#This Row],[Fundraising-Related]:[Purchase of Assets]])</f>
        <v>0</v>
      </c>
      <c r="P616" s="123">
        <f>Table1[[#This Row],[Total Income]]-Table1[[#This Row],[Total Expenditure]]</f>
        <v>0</v>
      </c>
      <c r="Q616" s="131"/>
      <c r="R616" s="115">
        <f>IF(Q616=1,R615+Table1[[#This Row],[Total Transactions]],R615)</f>
        <v>0</v>
      </c>
      <c r="S616" s="115">
        <f>IF(Q616=2,S615+Table1[[#This Row],[Total Transactions]],S615)</f>
        <v>0</v>
      </c>
      <c r="T616" s="115">
        <f>IF(Q616=3,T615+Table1[[#This Row],[Total Transactions]],T615)</f>
        <v>0</v>
      </c>
      <c r="U616" s="56"/>
      <c r="V616" s="56">
        <f>Table1[[#This Row],[Total Transactions]]</f>
        <v>0</v>
      </c>
      <c r="W616" s="56"/>
      <c r="X616" s="55">
        <f>Table1[[#This Row],[Total Transactions]]-Table1[[#This Row],[Amount1]]</f>
        <v>0</v>
      </c>
    </row>
    <row r="617" spans="1:24" x14ac:dyDescent="0.2">
      <c r="A617" s="98"/>
      <c r="B617" s="107"/>
      <c r="C617" s="103"/>
      <c r="D617" s="44"/>
      <c r="E617" s="77"/>
      <c r="F617" s="77"/>
      <c r="G617" s="77"/>
      <c r="H617" s="77"/>
      <c r="I617" s="196">
        <f>SUM(Table1[[#This Row],[Donations, Funding etc]:[Sale of Assets]])</f>
        <v>0</v>
      </c>
      <c r="J617" s="200"/>
      <c r="K617" s="200"/>
      <c r="L617" s="200"/>
      <c r="M617" s="200"/>
      <c r="N617" s="200"/>
      <c r="O617" s="112">
        <f>SUM(Table1[[#This Row],[Fundraising-Related]:[Purchase of Assets]])</f>
        <v>0</v>
      </c>
      <c r="P617" s="123">
        <f>Table1[[#This Row],[Total Income]]-Table1[[#This Row],[Total Expenditure]]</f>
        <v>0</v>
      </c>
      <c r="Q617" s="131"/>
      <c r="R617" s="115">
        <f>IF(Q617=1,R616+Table1[[#This Row],[Total Transactions]],R616)</f>
        <v>0</v>
      </c>
      <c r="S617" s="115">
        <f>IF(Q617=2,S616+Table1[[#This Row],[Total Transactions]],S616)</f>
        <v>0</v>
      </c>
      <c r="T617" s="115">
        <f>IF(Q617=3,T616+Table1[[#This Row],[Total Transactions]],T616)</f>
        <v>0</v>
      </c>
      <c r="U617" s="56"/>
      <c r="V617" s="56">
        <f>Table1[[#This Row],[Total Transactions]]</f>
        <v>0</v>
      </c>
      <c r="W617" s="56"/>
      <c r="X617" s="55">
        <f>Table1[[#This Row],[Total Transactions]]-Table1[[#This Row],[Amount1]]</f>
        <v>0</v>
      </c>
    </row>
    <row r="618" spans="1:24" x14ac:dyDescent="0.2">
      <c r="A618" s="98"/>
      <c r="B618" s="110"/>
      <c r="C618" s="111"/>
      <c r="D618" s="47"/>
      <c r="E618" s="77"/>
      <c r="F618" s="77"/>
      <c r="G618" s="77"/>
      <c r="H618" s="91"/>
      <c r="I618" s="199">
        <f>SUM(Table1[[#This Row],[Donations, Funding etc]:[Sale of Assets]])</f>
        <v>0</v>
      </c>
      <c r="J618" s="200"/>
      <c r="K618" s="201"/>
      <c r="L618" s="201"/>
      <c r="M618" s="201"/>
      <c r="N618" s="201"/>
      <c r="O618" s="113">
        <f>SUM(Table1[[#This Row],[Fundraising-Related]:[Purchase of Assets]])</f>
        <v>0</v>
      </c>
      <c r="P618" s="126">
        <f>Table1[[#This Row],[Total Income]]-Table1[[#This Row],[Total Expenditure]]</f>
        <v>0</v>
      </c>
      <c r="Q618" s="131"/>
      <c r="R618" s="115">
        <f>IF(Q618=1,R617+Table1[[#This Row],[Total Transactions]],R617)</f>
        <v>0</v>
      </c>
      <c r="S618" s="115">
        <f>IF(Q618=2,S617+Table1[[#This Row],[Total Transactions]],S617)</f>
        <v>0</v>
      </c>
      <c r="T618" s="115">
        <f>IF(Q618=3,T617+Table1[[#This Row],[Total Transactions]],T617)</f>
        <v>0</v>
      </c>
      <c r="U618" s="57"/>
      <c r="V618" s="57">
        <f>Table1[[#This Row],[Total Transactions]]</f>
        <v>0</v>
      </c>
      <c r="W618" s="57"/>
      <c r="X618" s="55">
        <f>Table1[[#This Row],[Total Transactions]]-Table1[[#This Row],[Amount1]]</f>
        <v>0</v>
      </c>
    </row>
    <row r="619" spans="1:24" x14ac:dyDescent="0.2">
      <c r="B619" s="4"/>
      <c r="G619" s="59"/>
      <c r="H619" s="59"/>
      <c r="I619" s="127"/>
      <c r="J619" s="79"/>
      <c r="K619" s="79"/>
      <c r="L619" s="79"/>
      <c r="M619" s="79"/>
      <c r="N619" s="79"/>
      <c r="O619" s="79"/>
      <c r="P619" s="127"/>
      <c r="Q619" s="39"/>
      <c r="R619" s="39"/>
      <c r="S619" s="39"/>
      <c r="T619" s="39"/>
    </row>
    <row r="620" spans="1:24" x14ac:dyDescent="0.2">
      <c r="B620" s="4"/>
      <c r="G620" s="59"/>
      <c r="H620" s="59"/>
      <c r="I620" s="127"/>
      <c r="J620" s="79"/>
      <c r="K620" s="79"/>
      <c r="L620" s="79"/>
      <c r="M620" s="79"/>
      <c r="N620" s="79"/>
      <c r="O620" s="79"/>
      <c r="P620" s="127"/>
      <c r="Q620" s="39"/>
      <c r="R620" s="39"/>
      <c r="S620" s="39"/>
      <c r="T620" s="39"/>
    </row>
    <row r="621" spans="1:24" x14ac:dyDescent="0.2">
      <c r="B621" s="4"/>
      <c r="G621" s="59"/>
      <c r="H621" s="59"/>
      <c r="I621" s="127"/>
      <c r="J621" s="79"/>
      <c r="K621" s="79"/>
      <c r="L621" s="79"/>
      <c r="M621" s="79"/>
      <c r="N621" s="79"/>
      <c r="O621" s="79"/>
      <c r="P621" s="127"/>
      <c r="Q621" s="39"/>
      <c r="R621" s="39"/>
      <c r="S621" s="39"/>
      <c r="T621" s="39"/>
    </row>
    <row r="622" spans="1:24" x14ac:dyDescent="0.2">
      <c r="B622" s="4"/>
      <c r="G622" s="59"/>
      <c r="H622" s="59"/>
      <c r="I622" s="127"/>
      <c r="J622" s="79"/>
      <c r="K622" s="79"/>
      <c r="L622" s="79"/>
      <c r="M622" s="79"/>
      <c r="N622" s="79"/>
      <c r="O622" s="79"/>
      <c r="P622" s="127"/>
      <c r="Q622" s="39"/>
      <c r="R622" s="39"/>
      <c r="S622" s="39"/>
      <c r="T622" s="39"/>
    </row>
    <row r="623" spans="1:24" x14ac:dyDescent="0.2">
      <c r="B623" s="4"/>
      <c r="G623" s="59"/>
      <c r="H623" s="59"/>
      <c r="I623" s="127"/>
      <c r="J623" s="79"/>
      <c r="K623" s="79"/>
      <c r="L623" s="79"/>
      <c r="M623" s="79"/>
      <c r="N623" s="79"/>
      <c r="O623" s="79"/>
      <c r="P623" s="127"/>
      <c r="Q623" s="39"/>
      <c r="R623" s="39"/>
      <c r="S623" s="39"/>
      <c r="T623" s="39"/>
    </row>
    <row r="624" spans="1:24" x14ac:dyDescent="0.2">
      <c r="B624" s="4"/>
      <c r="G624" s="59"/>
      <c r="H624" s="59"/>
      <c r="I624" s="127"/>
      <c r="J624" s="79"/>
      <c r="K624" s="79"/>
      <c r="L624" s="79"/>
      <c r="M624" s="79"/>
      <c r="N624" s="79"/>
      <c r="O624" s="79"/>
      <c r="P624" s="127"/>
      <c r="Q624" s="39"/>
      <c r="R624" s="39"/>
      <c r="S624" s="39"/>
      <c r="T624" s="39"/>
    </row>
    <row r="625" spans="2:20" x14ac:dyDescent="0.2">
      <c r="B625" s="4"/>
      <c r="G625" s="59"/>
      <c r="H625" s="59"/>
      <c r="I625" s="127"/>
      <c r="J625" s="79"/>
      <c r="K625" s="79"/>
      <c r="L625" s="79"/>
      <c r="M625" s="79"/>
      <c r="N625" s="79"/>
      <c r="O625" s="79"/>
      <c r="P625" s="127"/>
      <c r="Q625" s="39"/>
      <c r="R625" s="39"/>
      <c r="S625" s="39"/>
      <c r="T625" s="39"/>
    </row>
    <row r="626" spans="2:20" x14ac:dyDescent="0.2">
      <c r="B626" s="4"/>
      <c r="G626" s="59"/>
      <c r="H626" s="59"/>
      <c r="I626" s="127"/>
      <c r="J626" s="79"/>
      <c r="K626" s="79"/>
      <c r="L626" s="79"/>
      <c r="M626" s="79"/>
      <c r="N626" s="79"/>
      <c r="O626" s="79"/>
      <c r="P626" s="127"/>
      <c r="Q626" s="39"/>
      <c r="R626" s="39"/>
      <c r="S626" s="39"/>
      <c r="T626" s="39"/>
    </row>
    <row r="627" spans="2:20" x14ac:dyDescent="0.2">
      <c r="B627" s="4"/>
      <c r="G627" s="59"/>
      <c r="H627" s="59"/>
      <c r="I627" s="127"/>
      <c r="J627" s="79"/>
      <c r="K627" s="79"/>
      <c r="L627" s="79"/>
      <c r="M627" s="79"/>
      <c r="N627" s="79"/>
      <c r="O627" s="79"/>
      <c r="P627" s="127"/>
      <c r="Q627" s="39"/>
      <c r="R627" s="39"/>
      <c r="S627" s="39"/>
      <c r="T627" s="39"/>
    </row>
    <row r="628" spans="2:20" x14ac:dyDescent="0.2">
      <c r="B628" s="4"/>
      <c r="G628" s="59"/>
      <c r="H628" s="59"/>
      <c r="I628" s="127"/>
      <c r="J628" s="79"/>
      <c r="K628" s="79"/>
      <c r="L628" s="79"/>
      <c r="M628" s="79"/>
      <c r="N628" s="79"/>
      <c r="O628" s="79"/>
      <c r="P628" s="127"/>
      <c r="Q628" s="39"/>
      <c r="R628" s="39"/>
      <c r="S628" s="39"/>
      <c r="T628" s="39"/>
    </row>
    <row r="629" spans="2:20" x14ac:dyDescent="0.2">
      <c r="B629" s="4"/>
      <c r="G629" s="59"/>
      <c r="H629" s="59"/>
      <c r="I629" s="127"/>
      <c r="J629" s="79"/>
      <c r="K629" s="79"/>
      <c r="L629" s="79"/>
      <c r="M629" s="79"/>
      <c r="N629" s="79"/>
      <c r="O629" s="79"/>
      <c r="P629" s="127"/>
      <c r="Q629" s="39"/>
      <c r="R629" s="39"/>
      <c r="S629" s="39"/>
      <c r="T629" s="39"/>
    </row>
    <row r="630" spans="2:20" x14ac:dyDescent="0.2">
      <c r="B630" s="4"/>
      <c r="G630" s="59"/>
      <c r="H630" s="59"/>
      <c r="I630" s="127"/>
      <c r="J630" s="79"/>
      <c r="K630" s="79"/>
      <c r="L630" s="79"/>
      <c r="M630" s="79"/>
      <c r="N630" s="79"/>
      <c r="O630" s="79"/>
      <c r="P630" s="127"/>
      <c r="Q630" s="39"/>
      <c r="R630" s="39"/>
      <c r="S630" s="39"/>
      <c r="T630" s="39"/>
    </row>
    <row r="631" spans="2:20" x14ac:dyDescent="0.2">
      <c r="B631" s="4"/>
      <c r="G631" s="59"/>
      <c r="H631" s="59"/>
      <c r="I631" s="127"/>
      <c r="J631" s="79"/>
      <c r="K631" s="79"/>
      <c r="L631" s="79"/>
      <c r="M631" s="79"/>
      <c r="N631" s="79"/>
      <c r="O631" s="79"/>
      <c r="P631" s="127"/>
      <c r="Q631" s="39"/>
      <c r="R631" s="39"/>
      <c r="S631" s="39"/>
      <c r="T631" s="39"/>
    </row>
    <row r="632" spans="2:20" x14ac:dyDescent="0.2">
      <c r="B632" s="4"/>
      <c r="G632" s="59"/>
      <c r="H632" s="59"/>
      <c r="I632" s="127"/>
      <c r="J632" s="79"/>
      <c r="K632" s="79"/>
      <c r="L632" s="79"/>
      <c r="M632" s="79"/>
      <c r="N632" s="79"/>
      <c r="O632" s="79"/>
      <c r="P632" s="127"/>
      <c r="Q632" s="39"/>
      <c r="R632" s="39"/>
      <c r="S632" s="39"/>
      <c r="T632" s="39"/>
    </row>
    <row r="633" spans="2:20" x14ac:dyDescent="0.2">
      <c r="B633" s="4"/>
      <c r="G633" s="59"/>
      <c r="H633" s="59"/>
      <c r="I633" s="127"/>
      <c r="J633" s="79"/>
      <c r="K633" s="79"/>
      <c r="L633" s="79"/>
      <c r="M633" s="79"/>
      <c r="N633" s="79"/>
      <c r="O633" s="79"/>
      <c r="P633" s="127"/>
      <c r="Q633" s="39"/>
      <c r="R633" s="39"/>
      <c r="S633" s="39"/>
      <c r="T633" s="39"/>
    </row>
    <row r="634" spans="2:20" x14ac:dyDescent="0.2">
      <c r="B634" s="4"/>
      <c r="G634" s="59"/>
      <c r="H634" s="59"/>
      <c r="I634" s="127"/>
      <c r="J634" s="79"/>
      <c r="K634" s="79"/>
      <c r="L634" s="79"/>
      <c r="M634" s="79"/>
      <c r="N634" s="79"/>
      <c r="O634" s="79"/>
      <c r="P634" s="127"/>
      <c r="Q634" s="39"/>
      <c r="R634" s="39"/>
      <c r="S634" s="39"/>
      <c r="T634" s="39"/>
    </row>
    <row r="635" spans="2:20" x14ac:dyDescent="0.2">
      <c r="B635" s="4"/>
      <c r="G635" s="59"/>
      <c r="H635" s="59"/>
      <c r="I635" s="127"/>
      <c r="J635" s="79"/>
      <c r="K635" s="79"/>
      <c r="L635" s="79"/>
      <c r="M635" s="79"/>
      <c r="N635" s="79"/>
      <c r="O635" s="79"/>
      <c r="P635" s="127"/>
      <c r="Q635" s="39"/>
      <c r="R635" s="39"/>
      <c r="S635" s="39"/>
      <c r="T635" s="39"/>
    </row>
    <row r="636" spans="2:20" x14ac:dyDescent="0.2">
      <c r="B636" s="4"/>
      <c r="G636" s="59"/>
      <c r="H636" s="59"/>
      <c r="I636" s="127"/>
      <c r="J636" s="79"/>
      <c r="K636" s="79"/>
      <c r="L636" s="79"/>
      <c r="M636" s="79"/>
      <c r="N636" s="79"/>
      <c r="O636" s="79"/>
      <c r="P636" s="127"/>
      <c r="Q636" s="39"/>
      <c r="R636" s="39"/>
      <c r="S636" s="39"/>
      <c r="T636" s="39"/>
    </row>
    <row r="637" spans="2:20" x14ac:dyDescent="0.2">
      <c r="B637" s="4"/>
      <c r="G637" s="59"/>
      <c r="H637" s="59"/>
      <c r="I637" s="127"/>
      <c r="J637" s="79"/>
      <c r="K637" s="79"/>
      <c r="L637" s="79"/>
      <c r="M637" s="79"/>
      <c r="N637" s="79"/>
      <c r="O637" s="79"/>
      <c r="P637" s="127"/>
      <c r="Q637" s="39"/>
      <c r="R637" s="39"/>
      <c r="S637" s="39"/>
      <c r="T637" s="39"/>
    </row>
    <row r="638" spans="2:20" x14ac:dyDescent="0.2">
      <c r="B638" s="4"/>
      <c r="G638" s="59"/>
      <c r="H638" s="59"/>
      <c r="I638" s="127"/>
      <c r="J638" s="79"/>
      <c r="K638" s="79"/>
      <c r="L638" s="79"/>
      <c r="M638" s="79"/>
      <c r="N638" s="79"/>
      <c r="O638" s="79"/>
      <c r="P638" s="127"/>
      <c r="Q638" s="39"/>
      <c r="R638" s="39"/>
      <c r="S638" s="39"/>
      <c r="T638" s="39"/>
    </row>
    <row r="639" spans="2:20" x14ac:dyDescent="0.2">
      <c r="B639" s="4"/>
      <c r="G639" s="59"/>
      <c r="H639" s="59"/>
      <c r="I639" s="127"/>
      <c r="J639" s="79"/>
      <c r="K639" s="79"/>
      <c r="L639" s="79"/>
      <c r="M639" s="79"/>
      <c r="N639" s="79"/>
      <c r="O639" s="79"/>
      <c r="P639" s="127"/>
      <c r="Q639" s="39"/>
      <c r="R639" s="39"/>
      <c r="S639" s="39"/>
      <c r="T639" s="39"/>
    </row>
    <row r="640" spans="2:20" x14ac:dyDescent="0.2">
      <c r="B640" s="4"/>
      <c r="G640" s="59"/>
      <c r="H640" s="59"/>
      <c r="I640" s="127"/>
      <c r="J640" s="79"/>
      <c r="K640" s="79"/>
      <c r="L640" s="79"/>
      <c r="M640" s="79"/>
      <c r="N640" s="79"/>
      <c r="O640" s="79"/>
      <c r="P640" s="127"/>
      <c r="Q640" s="39"/>
      <c r="R640" s="39"/>
      <c r="S640" s="39"/>
      <c r="T640" s="39"/>
    </row>
    <row r="641" spans="2:20" x14ac:dyDescent="0.2">
      <c r="B641" s="4"/>
      <c r="G641" s="59"/>
      <c r="H641" s="59"/>
      <c r="I641" s="127"/>
      <c r="J641" s="79"/>
      <c r="K641" s="79"/>
      <c r="L641" s="79"/>
      <c r="M641" s="79"/>
      <c r="N641" s="79"/>
      <c r="O641" s="79"/>
      <c r="P641" s="127"/>
      <c r="Q641" s="39"/>
      <c r="R641" s="39"/>
      <c r="S641" s="39"/>
      <c r="T641" s="39"/>
    </row>
    <row r="642" spans="2:20" x14ac:dyDescent="0.2">
      <c r="B642" s="4"/>
      <c r="G642" s="59"/>
      <c r="H642" s="59"/>
      <c r="I642" s="127"/>
      <c r="J642" s="79"/>
      <c r="K642" s="79"/>
      <c r="L642" s="79"/>
      <c r="M642" s="79"/>
      <c r="N642" s="79"/>
      <c r="O642" s="79"/>
      <c r="P642" s="127"/>
      <c r="Q642" s="39"/>
      <c r="R642" s="39"/>
      <c r="S642" s="39"/>
      <c r="T642" s="39"/>
    </row>
    <row r="643" spans="2:20" x14ac:dyDescent="0.2">
      <c r="B643" s="4"/>
      <c r="G643" s="59"/>
      <c r="H643" s="59"/>
      <c r="I643" s="127"/>
      <c r="J643" s="79"/>
      <c r="K643" s="79"/>
      <c r="L643" s="79"/>
      <c r="M643" s="79"/>
      <c r="N643" s="79"/>
      <c r="O643" s="79"/>
      <c r="P643" s="127"/>
      <c r="Q643" s="39"/>
      <c r="R643" s="39"/>
      <c r="S643" s="39"/>
      <c r="T643" s="39"/>
    </row>
    <row r="644" spans="2:20" x14ac:dyDescent="0.2">
      <c r="B644" s="4"/>
      <c r="G644" s="59"/>
      <c r="H644" s="59"/>
      <c r="I644" s="127"/>
      <c r="J644" s="79"/>
      <c r="K644" s="79"/>
      <c r="L644" s="79"/>
      <c r="M644" s="79"/>
      <c r="N644" s="79"/>
      <c r="O644" s="79"/>
      <c r="P644" s="127"/>
      <c r="Q644" s="39"/>
      <c r="R644" s="39"/>
      <c r="S644" s="39"/>
      <c r="T644" s="39"/>
    </row>
    <row r="645" spans="2:20" x14ac:dyDescent="0.2">
      <c r="B645" s="4"/>
      <c r="G645" s="59"/>
      <c r="H645" s="59"/>
      <c r="I645" s="127"/>
      <c r="J645" s="79"/>
      <c r="K645" s="79"/>
      <c r="L645" s="79"/>
      <c r="M645" s="79"/>
      <c r="N645" s="79"/>
      <c r="O645" s="79"/>
      <c r="P645" s="127"/>
      <c r="Q645" s="39"/>
      <c r="R645" s="39"/>
      <c r="S645" s="39"/>
      <c r="T645" s="39"/>
    </row>
    <row r="646" spans="2:20" x14ac:dyDescent="0.2">
      <c r="B646" s="4"/>
      <c r="G646" s="59"/>
      <c r="H646" s="59"/>
      <c r="I646" s="127"/>
      <c r="J646" s="79"/>
      <c r="K646" s="79"/>
      <c r="L646" s="79"/>
      <c r="M646" s="79"/>
      <c r="N646" s="79"/>
      <c r="O646" s="79"/>
      <c r="P646" s="127"/>
      <c r="Q646" s="39"/>
      <c r="R646" s="39"/>
      <c r="S646" s="39"/>
      <c r="T646" s="39"/>
    </row>
    <row r="647" spans="2:20" x14ac:dyDescent="0.2">
      <c r="B647" s="4"/>
      <c r="G647" s="59"/>
      <c r="H647" s="59"/>
      <c r="I647" s="127"/>
      <c r="J647" s="79"/>
      <c r="K647" s="79"/>
      <c r="L647" s="79"/>
      <c r="M647" s="79"/>
      <c r="N647" s="79"/>
      <c r="O647" s="79"/>
      <c r="P647" s="127"/>
      <c r="Q647" s="39"/>
      <c r="R647" s="39"/>
      <c r="S647" s="39"/>
      <c r="T647" s="39"/>
    </row>
    <row r="648" spans="2:20" x14ac:dyDescent="0.2">
      <c r="B648" s="4"/>
      <c r="G648" s="59"/>
      <c r="H648" s="59"/>
      <c r="I648" s="127"/>
      <c r="J648" s="79"/>
      <c r="K648" s="79"/>
      <c r="L648" s="79"/>
      <c r="M648" s="79"/>
      <c r="N648" s="79"/>
      <c r="O648" s="79"/>
      <c r="P648" s="127"/>
      <c r="Q648" s="39"/>
      <c r="R648" s="39"/>
      <c r="S648" s="39"/>
      <c r="T648" s="39"/>
    </row>
    <row r="649" spans="2:20" x14ac:dyDescent="0.2">
      <c r="B649" s="4"/>
      <c r="G649" s="59"/>
      <c r="H649" s="59"/>
      <c r="I649" s="127"/>
      <c r="J649" s="79"/>
      <c r="K649" s="79"/>
      <c r="L649" s="79"/>
      <c r="M649" s="79"/>
      <c r="N649" s="79"/>
      <c r="O649" s="79"/>
      <c r="P649" s="127"/>
      <c r="Q649" s="39"/>
      <c r="R649" s="39"/>
      <c r="S649" s="39"/>
      <c r="T649" s="39"/>
    </row>
    <row r="650" spans="2:20" x14ac:dyDescent="0.2">
      <c r="B650" s="4"/>
      <c r="G650" s="59"/>
      <c r="H650" s="59"/>
      <c r="I650" s="127"/>
      <c r="J650" s="79"/>
      <c r="K650" s="79"/>
      <c r="L650" s="79"/>
      <c r="M650" s="79"/>
      <c r="N650" s="79"/>
      <c r="O650" s="79"/>
      <c r="P650" s="127"/>
      <c r="Q650" s="39"/>
      <c r="R650" s="39"/>
      <c r="S650" s="39"/>
      <c r="T650" s="39"/>
    </row>
    <row r="651" spans="2:20" x14ac:dyDescent="0.2">
      <c r="B651" s="4"/>
      <c r="G651" s="59"/>
      <c r="H651" s="59"/>
      <c r="I651" s="127"/>
      <c r="J651" s="79"/>
      <c r="K651" s="79"/>
      <c r="L651" s="79"/>
      <c r="M651" s="79"/>
      <c r="N651" s="79"/>
      <c r="O651" s="79"/>
      <c r="P651" s="127"/>
      <c r="Q651" s="39"/>
      <c r="R651" s="39"/>
      <c r="S651" s="39"/>
      <c r="T651" s="39"/>
    </row>
    <row r="652" spans="2:20" x14ac:dyDescent="0.2">
      <c r="B652" s="4"/>
      <c r="G652" s="59"/>
      <c r="H652" s="59"/>
      <c r="I652" s="127"/>
      <c r="J652" s="79"/>
      <c r="K652" s="79"/>
      <c r="L652" s="79"/>
      <c r="M652" s="79"/>
      <c r="N652" s="79"/>
      <c r="O652" s="79"/>
      <c r="P652" s="127"/>
      <c r="Q652" s="39"/>
      <c r="R652" s="39"/>
      <c r="S652" s="39"/>
      <c r="T652" s="39"/>
    </row>
    <row r="653" spans="2:20" x14ac:dyDescent="0.2">
      <c r="B653" s="4"/>
      <c r="G653" s="59"/>
      <c r="H653" s="59"/>
      <c r="I653" s="127"/>
      <c r="J653" s="79"/>
      <c r="K653" s="79"/>
      <c r="L653" s="79"/>
      <c r="M653" s="79"/>
      <c r="N653" s="79"/>
      <c r="O653" s="79"/>
      <c r="P653" s="127"/>
      <c r="Q653" s="39"/>
      <c r="R653" s="39"/>
      <c r="S653" s="39"/>
      <c r="T653" s="39"/>
    </row>
    <row r="654" spans="2:20" x14ac:dyDescent="0.2">
      <c r="B654" s="4"/>
      <c r="G654" s="59"/>
      <c r="H654" s="59"/>
      <c r="I654" s="127"/>
      <c r="J654" s="79"/>
      <c r="K654" s="79"/>
      <c r="L654" s="79"/>
      <c r="M654" s="79"/>
      <c r="N654" s="79"/>
      <c r="O654" s="79"/>
      <c r="P654" s="127"/>
      <c r="Q654" s="39"/>
      <c r="R654" s="39"/>
      <c r="S654" s="39"/>
      <c r="T654" s="39"/>
    </row>
    <row r="655" spans="2:20" x14ac:dyDescent="0.2">
      <c r="B655" s="4"/>
      <c r="G655" s="59"/>
      <c r="H655" s="59"/>
      <c r="I655" s="127"/>
      <c r="J655" s="79"/>
      <c r="K655" s="79"/>
      <c r="L655" s="79"/>
      <c r="M655" s="79"/>
      <c r="N655" s="79"/>
      <c r="O655" s="79"/>
      <c r="P655" s="127"/>
      <c r="Q655" s="39"/>
      <c r="R655" s="39"/>
      <c r="S655" s="39"/>
      <c r="T655" s="39"/>
    </row>
    <row r="656" spans="2:20" x14ac:dyDescent="0.2">
      <c r="B656" s="4"/>
      <c r="G656" s="59"/>
      <c r="H656" s="59"/>
      <c r="I656" s="127"/>
      <c r="J656" s="79"/>
      <c r="K656" s="79"/>
      <c r="L656" s="79"/>
      <c r="M656" s="79"/>
      <c r="N656" s="79"/>
      <c r="O656" s="79"/>
      <c r="P656" s="127"/>
      <c r="Q656" s="39"/>
      <c r="R656" s="39"/>
      <c r="S656" s="39"/>
      <c r="T656" s="39"/>
    </row>
    <row r="657" spans="2:20" x14ac:dyDescent="0.2">
      <c r="B657" s="4"/>
      <c r="G657" s="59"/>
      <c r="H657" s="59"/>
      <c r="I657" s="127"/>
      <c r="J657" s="79"/>
      <c r="K657" s="79"/>
      <c r="L657" s="79"/>
      <c r="M657" s="79"/>
      <c r="N657" s="79"/>
      <c r="O657" s="79"/>
      <c r="P657" s="127"/>
      <c r="Q657" s="39"/>
      <c r="R657" s="39"/>
      <c r="S657" s="39"/>
      <c r="T657" s="39"/>
    </row>
    <row r="658" spans="2:20" x14ac:dyDescent="0.2">
      <c r="B658" s="4"/>
      <c r="G658" s="59"/>
      <c r="H658" s="59"/>
      <c r="I658" s="127"/>
      <c r="J658" s="79"/>
      <c r="K658" s="79"/>
      <c r="L658" s="79"/>
      <c r="M658" s="79"/>
      <c r="N658" s="79"/>
      <c r="O658" s="79"/>
      <c r="P658" s="127"/>
      <c r="Q658" s="39"/>
      <c r="R658" s="39"/>
      <c r="S658" s="39"/>
      <c r="T658" s="39"/>
    </row>
    <row r="659" spans="2:20" x14ac:dyDescent="0.2">
      <c r="B659" s="4"/>
      <c r="G659" s="59"/>
      <c r="H659" s="59"/>
      <c r="I659" s="127"/>
      <c r="J659" s="79"/>
      <c r="K659" s="79"/>
      <c r="L659" s="79"/>
      <c r="M659" s="79"/>
      <c r="N659" s="79"/>
      <c r="O659" s="79"/>
      <c r="P659" s="127"/>
      <c r="Q659" s="39"/>
      <c r="R659" s="39"/>
      <c r="S659" s="39"/>
      <c r="T659" s="39"/>
    </row>
    <row r="660" spans="2:20" x14ac:dyDescent="0.2">
      <c r="B660" s="4"/>
      <c r="G660" s="59"/>
      <c r="H660" s="59"/>
      <c r="I660" s="127"/>
      <c r="J660" s="79"/>
      <c r="K660" s="79"/>
      <c r="L660" s="79"/>
      <c r="M660" s="79"/>
      <c r="N660" s="79"/>
      <c r="O660" s="79"/>
      <c r="P660" s="127"/>
      <c r="Q660" s="39"/>
      <c r="R660" s="39"/>
      <c r="S660" s="39"/>
      <c r="T660" s="39"/>
    </row>
    <row r="661" spans="2:20" x14ac:dyDescent="0.2">
      <c r="B661" s="4"/>
      <c r="G661" s="59"/>
      <c r="H661" s="59"/>
      <c r="I661" s="127"/>
      <c r="J661" s="79"/>
      <c r="K661" s="79"/>
      <c r="L661" s="79"/>
      <c r="M661" s="79"/>
      <c r="N661" s="79"/>
      <c r="O661" s="79"/>
      <c r="P661" s="127"/>
      <c r="Q661" s="39"/>
      <c r="R661" s="39"/>
      <c r="S661" s="39"/>
      <c r="T661" s="39"/>
    </row>
    <row r="662" spans="2:20" x14ac:dyDescent="0.2">
      <c r="B662" s="4"/>
      <c r="G662" s="59"/>
      <c r="H662" s="59"/>
      <c r="I662" s="127"/>
      <c r="J662" s="79"/>
      <c r="K662" s="79"/>
      <c r="L662" s="79"/>
      <c r="M662" s="79"/>
      <c r="N662" s="79"/>
      <c r="O662" s="79"/>
      <c r="P662" s="127"/>
      <c r="Q662" s="39"/>
      <c r="R662" s="39"/>
      <c r="S662" s="39"/>
      <c r="T662" s="39"/>
    </row>
    <row r="663" spans="2:20" x14ac:dyDescent="0.2">
      <c r="B663" s="4"/>
      <c r="G663" s="59"/>
      <c r="H663" s="59"/>
      <c r="I663" s="127"/>
      <c r="J663" s="79"/>
      <c r="K663" s="79"/>
      <c r="L663" s="79"/>
      <c r="M663" s="79"/>
      <c r="N663" s="79"/>
      <c r="O663" s="79"/>
      <c r="P663" s="127"/>
      <c r="Q663" s="39"/>
      <c r="R663" s="39"/>
      <c r="S663" s="39"/>
      <c r="T663" s="39"/>
    </row>
    <row r="664" spans="2:20" x14ac:dyDescent="0.2">
      <c r="B664" s="4"/>
      <c r="G664" s="59"/>
      <c r="H664" s="59"/>
      <c r="I664" s="127"/>
      <c r="J664" s="79"/>
      <c r="K664" s="79"/>
      <c r="L664" s="79"/>
      <c r="M664" s="79"/>
      <c r="N664" s="79"/>
      <c r="O664" s="79"/>
      <c r="P664" s="127"/>
      <c r="Q664" s="39"/>
      <c r="R664" s="39"/>
      <c r="S664" s="39"/>
      <c r="T664" s="39"/>
    </row>
    <row r="665" spans="2:20" x14ac:dyDescent="0.2">
      <c r="B665" s="4"/>
      <c r="G665" s="59"/>
      <c r="H665" s="59"/>
      <c r="I665" s="127"/>
      <c r="J665" s="79"/>
      <c r="K665" s="79"/>
      <c r="L665" s="79"/>
      <c r="M665" s="79"/>
      <c r="N665" s="79"/>
      <c r="O665" s="79"/>
      <c r="P665" s="127"/>
      <c r="Q665" s="39"/>
      <c r="R665" s="39"/>
      <c r="S665" s="39"/>
      <c r="T665" s="39"/>
    </row>
    <row r="666" spans="2:20" x14ac:dyDescent="0.2">
      <c r="B666" s="4"/>
      <c r="G666" s="59"/>
      <c r="H666" s="59"/>
      <c r="I666" s="127"/>
      <c r="J666" s="79"/>
      <c r="K666" s="79"/>
      <c r="L666" s="79"/>
      <c r="M666" s="79"/>
      <c r="N666" s="79"/>
      <c r="O666" s="79"/>
      <c r="P666" s="127"/>
      <c r="Q666" s="39"/>
      <c r="R666" s="39"/>
      <c r="S666" s="39"/>
      <c r="T666" s="39"/>
    </row>
    <row r="667" spans="2:20" x14ac:dyDescent="0.2">
      <c r="B667" s="4"/>
      <c r="G667" s="59"/>
      <c r="H667" s="59"/>
      <c r="I667" s="127"/>
      <c r="J667" s="79"/>
      <c r="K667" s="79"/>
      <c r="L667" s="79"/>
      <c r="M667" s="79"/>
      <c r="N667" s="79"/>
      <c r="O667" s="79"/>
      <c r="P667" s="127"/>
      <c r="Q667" s="39"/>
      <c r="R667" s="39"/>
      <c r="S667" s="39"/>
      <c r="T667" s="39"/>
    </row>
    <row r="668" spans="2:20" x14ac:dyDescent="0.2">
      <c r="B668" s="4"/>
      <c r="G668" s="59"/>
      <c r="H668" s="59"/>
      <c r="I668" s="127"/>
      <c r="J668" s="79"/>
      <c r="K668" s="79"/>
      <c r="L668" s="79"/>
      <c r="M668" s="79"/>
      <c r="N668" s="79"/>
      <c r="O668" s="79"/>
      <c r="P668" s="127"/>
      <c r="Q668" s="39"/>
      <c r="R668" s="39"/>
      <c r="S668" s="39"/>
      <c r="T668" s="39"/>
    </row>
    <row r="669" spans="2:20" x14ac:dyDescent="0.2">
      <c r="B669" s="4"/>
      <c r="G669" s="59"/>
      <c r="H669" s="59"/>
      <c r="I669" s="127"/>
      <c r="J669" s="79"/>
      <c r="K669" s="79"/>
      <c r="L669" s="79"/>
      <c r="M669" s="79"/>
      <c r="N669" s="79"/>
      <c r="O669" s="79"/>
      <c r="P669" s="127"/>
      <c r="Q669" s="39"/>
      <c r="R669" s="39"/>
      <c r="S669" s="39"/>
      <c r="T669" s="39"/>
    </row>
    <row r="670" spans="2:20" x14ac:dyDescent="0.2">
      <c r="B670" s="4"/>
      <c r="G670" s="59"/>
      <c r="H670" s="59"/>
      <c r="I670" s="127"/>
      <c r="J670" s="79"/>
      <c r="K670" s="79"/>
      <c r="L670" s="79"/>
      <c r="M670" s="79"/>
      <c r="N670" s="79"/>
      <c r="O670" s="79"/>
      <c r="P670" s="127"/>
      <c r="Q670" s="39"/>
      <c r="R670" s="39"/>
      <c r="S670" s="39"/>
      <c r="T670" s="39"/>
    </row>
    <row r="671" spans="2:20" x14ac:dyDescent="0.2">
      <c r="B671" s="4"/>
      <c r="G671" s="59"/>
      <c r="H671" s="59"/>
      <c r="I671" s="127"/>
      <c r="J671" s="79"/>
      <c r="K671" s="79"/>
      <c r="L671" s="79"/>
      <c r="M671" s="79"/>
      <c r="N671" s="79"/>
      <c r="O671" s="79"/>
      <c r="P671" s="127"/>
      <c r="Q671" s="39"/>
      <c r="R671" s="39"/>
      <c r="S671" s="39"/>
      <c r="T671" s="39"/>
    </row>
    <row r="672" spans="2:20" x14ac:dyDescent="0.2">
      <c r="B672" s="4"/>
      <c r="G672" s="59"/>
      <c r="H672" s="59"/>
      <c r="I672" s="127"/>
      <c r="J672" s="79"/>
      <c r="K672" s="79"/>
      <c r="L672" s="79"/>
      <c r="M672" s="79"/>
      <c r="N672" s="79"/>
      <c r="O672" s="79"/>
      <c r="P672" s="127"/>
      <c r="Q672" s="39"/>
      <c r="R672" s="39"/>
      <c r="S672" s="39"/>
      <c r="T672" s="39"/>
    </row>
    <row r="673" spans="2:20" x14ac:dyDescent="0.2">
      <c r="B673" s="4"/>
      <c r="G673" s="59"/>
      <c r="H673" s="59"/>
      <c r="I673" s="127"/>
      <c r="J673" s="79"/>
      <c r="K673" s="79"/>
      <c r="L673" s="79"/>
      <c r="M673" s="79"/>
      <c r="N673" s="79"/>
      <c r="O673" s="79"/>
      <c r="P673" s="127"/>
      <c r="Q673" s="39"/>
      <c r="R673" s="39"/>
      <c r="S673" s="39"/>
      <c r="T673" s="39"/>
    </row>
    <row r="674" spans="2:20" x14ac:dyDescent="0.2">
      <c r="B674" s="4"/>
      <c r="G674" s="59"/>
      <c r="H674" s="59"/>
      <c r="I674" s="127"/>
      <c r="J674" s="79"/>
      <c r="K674" s="79"/>
      <c r="L674" s="79"/>
      <c r="M674" s="79"/>
      <c r="N674" s="79"/>
      <c r="O674" s="79"/>
      <c r="P674" s="127"/>
      <c r="Q674" s="39"/>
      <c r="R674" s="39"/>
      <c r="S674" s="39"/>
      <c r="T674" s="39"/>
    </row>
    <row r="675" spans="2:20" x14ac:dyDescent="0.2">
      <c r="B675" s="4"/>
      <c r="G675" s="59"/>
      <c r="H675" s="59"/>
      <c r="I675" s="127"/>
      <c r="J675" s="79"/>
      <c r="K675" s="79"/>
      <c r="L675" s="79"/>
      <c r="M675" s="79"/>
      <c r="N675" s="79"/>
      <c r="O675" s="79"/>
      <c r="P675" s="127"/>
      <c r="Q675" s="39"/>
      <c r="R675" s="39"/>
      <c r="S675" s="39"/>
      <c r="T675" s="39"/>
    </row>
    <row r="676" spans="2:20" x14ac:dyDescent="0.2">
      <c r="B676" s="4"/>
      <c r="G676" s="59"/>
      <c r="H676" s="59"/>
      <c r="I676" s="127"/>
      <c r="J676" s="79"/>
      <c r="K676" s="79"/>
      <c r="L676" s="79"/>
      <c r="M676" s="79"/>
      <c r="N676" s="79"/>
      <c r="O676" s="79"/>
      <c r="P676" s="127"/>
      <c r="Q676" s="39"/>
      <c r="R676" s="39"/>
      <c r="S676" s="39"/>
      <c r="T676" s="39"/>
    </row>
    <row r="677" spans="2:20" x14ac:dyDescent="0.2">
      <c r="B677" s="4"/>
      <c r="G677" s="59"/>
      <c r="H677" s="59"/>
      <c r="I677" s="127"/>
      <c r="J677" s="79"/>
      <c r="K677" s="79"/>
      <c r="L677" s="79"/>
      <c r="M677" s="79"/>
      <c r="N677" s="79"/>
      <c r="O677" s="79"/>
      <c r="P677" s="127"/>
      <c r="Q677" s="39"/>
      <c r="R677" s="39"/>
      <c r="S677" s="39"/>
      <c r="T677" s="39"/>
    </row>
    <row r="678" spans="2:20" x14ac:dyDescent="0.2">
      <c r="B678" s="4"/>
      <c r="G678" s="59"/>
      <c r="H678" s="59"/>
      <c r="I678" s="127"/>
      <c r="J678" s="79"/>
      <c r="K678" s="79"/>
      <c r="L678" s="79"/>
      <c r="M678" s="79"/>
      <c r="N678" s="79"/>
      <c r="O678" s="79"/>
      <c r="P678" s="127"/>
      <c r="Q678" s="39"/>
      <c r="R678" s="39"/>
      <c r="S678" s="39"/>
      <c r="T678" s="39"/>
    </row>
    <row r="679" spans="2:20" x14ac:dyDescent="0.2">
      <c r="B679" s="4"/>
      <c r="G679" s="59"/>
      <c r="H679" s="59"/>
      <c r="I679" s="127"/>
      <c r="J679" s="79"/>
      <c r="K679" s="79"/>
      <c r="L679" s="79"/>
      <c r="M679" s="79"/>
      <c r="N679" s="79"/>
      <c r="O679" s="79"/>
      <c r="P679" s="127"/>
      <c r="Q679" s="39"/>
      <c r="R679" s="39"/>
      <c r="S679" s="39"/>
      <c r="T679" s="39"/>
    </row>
    <row r="680" spans="2:20" x14ac:dyDescent="0.2">
      <c r="B680" s="4"/>
      <c r="G680" s="59"/>
      <c r="H680" s="59"/>
      <c r="I680" s="127"/>
      <c r="J680" s="79"/>
      <c r="K680" s="79"/>
      <c r="L680" s="79"/>
      <c r="M680" s="79"/>
      <c r="N680" s="79"/>
      <c r="O680" s="79"/>
      <c r="P680" s="127"/>
      <c r="Q680" s="39"/>
      <c r="R680" s="39"/>
      <c r="S680" s="39"/>
      <c r="T680" s="39"/>
    </row>
    <row r="681" spans="2:20" x14ac:dyDescent="0.2">
      <c r="B681" s="4"/>
      <c r="G681" s="59"/>
      <c r="H681" s="59"/>
      <c r="I681" s="127"/>
      <c r="J681" s="79"/>
      <c r="K681" s="79"/>
      <c r="L681" s="79"/>
      <c r="M681" s="79"/>
      <c r="N681" s="79"/>
      <c r="O681" s="79"/>
      <c r="P681" s="127"/>
      <c r="Q681" s="39"/>
      <c r="R681" s="39"/>
      <c r="S681" s="39"/>
      <c r="T681" s="39"/>
    </row>
    <row r="682" spans="2:20" x14ac:dyDescent="0.2">
      <c r="B682" s="4"/>
      <c r="G682" s="59"/>
      <c r="H682" s="59"/>
      <c r="I682" s="127"/>
      <c r="J682" s="79"/>
      <c r="K682" s="79"/>
      <c r="L682" s="79"/>
      <c r="M682" s="79"/>
      <c r="N682" s="79"/>
      <c r="O682" s="79"/>
      <c r="P682" s="127"/>
      <c r="Q682" s="39"/>
      <c r="R682" s="39"/>
      <c r="S682" s="39"/>
      <c r="T682" s="39"/>
    </row>
    <row r="683" spans="2:20" x14ac:dyDescent="0.2">
      <c r="B683" s="4"/>
      <c r="G683" s="59"/>
      <c r="H683" s="59"/>
      <c r="I683" s="127"/>
      <c r="J683" s="79"/>
      <c r="K683" s="79"/>
      <c r="L683" s="79"/>
      <c r="M683" s="79"/>
      <c r="N683" s="79"/>
      <c r="O683" s="79"/>
      <c r="P683" s="127"/>
      <c r="Q683" s="39"/>
      <c r="R683" s="39"/>
      <c r="S683" s="39"/>
      <c r="T683" s="39"/>
    </row>
    <row r="684" spans="2:20" x14ac:dyDescent="0.2">
      <c r="B684" s="4"/>
      <c r="G684" s="59"/>
      <c r="H684" s="59"/>
      <c r="I684" s="127"/>
      <c r="J684" s="79"/>
      <c r="K684" s="79"/>
      <c r="L684" s="79"/>
      <c r="M684" s="79"/>
      <c r="N684" s="79"/>
      <c r="O684" s="79"/>
      <c r="P684" s="127"/>
      <c r="Q684" s="39"/>
      <c r="R684" s="39"/>
      <c r="S684" s="39"/>
      <c r="T684" s="39"/>
    </row>
    <row r="685" spans="2:20" x14ac:dyDescent="0.2">
      <c r="B685" s="4"/>
      <c r="G685" s="59"/>
      <c r="H685" s="59"/>
      <c r="I685" s="127"/>
      <c r="J685" s="79"/>
      <c r="K685" s="79"/>
      <c r="L685" s="79"/>
      <c r="M685" s="79"/>
      <c r="N685" s="79"/>
      <c r="O685" s="79"/>
      <c r="P685" s="127"/>
      <c r="Q685" s="39"/>
      <c r="R685" s="39"/>
      <c r="S685" s="39"/>
      <c r="T685" s="39"/>
    </row>
    <row r="686" spans="2:20" x14ac:dyDescent="0.2">
      <c r="B686" s="4"/>
      <c r="G686" s="59"/>
      <c r="H686" s="59"/>
      <c r="I686" s="127"/>
      <c r="J686" s="79"/>
      <c r="K686" s="79"/>
      <c r="L686" s="79"/>
      <c r="M686" s="79"/>
      <c r="N686" s="79"/>
      <c r="O686" s="79"/>
      <c r="P686" s="127"/>
      <c r="Q686" s="39"/>
      <c r="R686" s="39"/>
      <c r="S686" s="39"/>
      <c r="T686" s="39"/>
    </row>
    <row r="687" spans="2:20" x14ac:dyDescent="0.2">
      <c r="B687" s="4"/>
      <c r="G687" s="59"/>
      <c r="H687" s="59"/>
      <c r="I687" s="127"/>
      <c r="J687" s="79"/>
      <c r="K687" s="79"/>
      <c r="L687" s="79"/>
      <c r="M687" s="79"/>
      <c r="N687" s="79"/>
      <c r="O687" s="79"/>
      <c r="P687" s="127"/>
      <c r="Q687" s="39"/>
      <c r="R687" s="39"/>
      <c r="S687" s="39"/>
      <c r="T687" s="39"/>
    </row>
    <row r="688" spans="2:20" x14ac:dyDescent="0.2">
      <c r="B688" s="4"/>
      <c r="G688" s="59"/>
      <c r="H688" s="59"/>
      <c r="I688" s="127"/>
      <c r="J688" s="79"/>
      <c r="K688" s="79"/>
      <c r="L688" s="79"/>
      <c r="M688" s="79"/>
      <c r="N688" s="79"/>
      <c r="O688" s="79"/>
      <c r="P688" s="127"/>
      <c r="Q688" s="39"/>
      <c r="R688" s="39"/>
      <c r="S688" s="39"/>
      <c r="T688" s="39"/>
    </row>
    <row r="689" spans="2:20" x14ac:dyDescent="0.2">
      <c r="B689" s="4"/>
      <c r="G689" s="59"/>
      <c r="H689" s="59"/>
      <c r="I689" s="127"/>
      <c r="J689" s="79"/>
      <c r="K689" s="79"/>
      <c r="L689" s="79"/>
      <c r="M689" s="79"/>
      <c r="N689" s="79"/>
      <c r="O689" s="79"/>
      <c r="P689" s="127"/>
      <c r="Q689" s="39"/>
      <c r="R689" s="39"/>
      <c r="S689" s="39"/>
      <c r="T689" s="39"/>
    </row>
    <row r="690" spans="2:20" x14ac:dyDescent="0.2">
      <c r="B690" s="4"/>
      <c r="G690" s="59"/>
      <c r="H690" s="59"/>
      <c r="I690" s="127"/>
      <c r="J690" s="79"/>
      <c r="K690" s="79"/>
      <c r="L690" s="79"/>
      <c r="M690" s="79"/>
      <c r="N690" s="79"/>
      <c r="O690" s="79"/>
      <c r="P690" s="127"/>
      <c r="Q690" s="39"/>
      <c r="R690" s="39"/>
      <c r="S690" s="39"/>
      <c r="T690" s="39"/>
    </row>
    <row r="691" spans="2:20" x14ac:dyDescent="0.2">
      <c r="B691" s="4"/>
      <c r="G691" s="59"/>
      <c r="H691" s="59"/>
      <c r="I691" s="127"/>
      <c r="J691" s="79"/>
      <c r="K691" s="79"/>
      <c r="L691" s="79"/>
      <c r="M691" s="79"/>
      <c r="N691" s="79"/>
      <c r="O691" s="79"/>
      <c r="P691" s="127"/>
      <c r="Q691" s="39"/>
      <c r="R691" s="39"/>
      <c r="S691" s="39"/>
      <c r="T691" s="39"/>
    </row>
    <row r="692" spans="2:20" x14ac:dyDescent="0.2">
      <c r="B692" s="4"/>
      <c r="G692" s="59"/>
      <c r="H692" s="59"/>
      <c r="I692" s="127"/>
      <c r="J692" s="79"/>
      <c r="K692" s="79"/>
      <c r="L692" s="79"/>
      <c r="M692" s="79"/>
      <c r="N692" s="79"/>
      <c r="O692" s="79"/>
      <c r="P692" s="127"/>
      <c r="Q692" s="39"/>
      <c r="R692" s="39"/>
      <c r="S692" s="39"/>
      <c r="T692" s="39"/>
    </row>
    <row r="693" spans="2:20" x14ac:dyDescent="0.2">
      <c r="B693" s="4"/>
      <c r="G693" s="59"/>
      <c r="H693" s="59"/>
      <c r="I693" s="127"/>
      <c r="J693" s="79"/>
      <c r="K693" s="79"/>
      <c r="L693" s="79"/>
      <c r="M693" s="79"/>
      <c r="N693" s="79"/>
      <c r="O693" s="79"/>
      <c r="P693" s="127"/>
      <c r="Q693" s="39"/>
      <c r="R693" s="39"/>
      <c r="S693" s="39"/>
      <c r="T693" s="39"/>
    </row>
    <row r="694" spans="2:20" x14ac:dyDescent="0.2">
      <c r="B694" s="4"/>
      <c r="G694" s="59"/>
      <c r="H694" s="59"/>
      <c r="I694" s="127"/>
      <c r="J694" s="79"/>
      <c r="K694" s="79"/>
      <c r="L694" s="79"/>
      <c r="M694" s="79"/>
      <c r="N694" s="79"/>
      <c r="O694" s="79"/>
      <c r="P694" s="127"/>
      <c r="Q694" s="39"/>
      <c r="R694" s="39"/>
      <c r="S694" s="39"/>
      <c r="T694" s="39"/>
    </row>
    <row r="695" spans="2:20" x14ac:dyDescent="0.2">
      <c r="B695" s="4"/>
      <c r="G695" s="59"/>
      <c r="H695" s="59"/>
      <c r="I695" s="127"/>
      <c r="J695" s="79"/>
      <c r="K695" s="79"/>
      <c r="L695" s="79"/>
      <c r="M695" s="79"/>
      <c r="N695" s="79"/>
      <c r="O695" s="79"/>
      <c r="P695" s="127"/>
      <c r="Q695" s="39"/>
      <c r="R695" s="39"/>
      <c r="S695" s="39"/>
      <c r="T695" s="39"/>
    </row>
    <row r="696" spans="2:20" x14ac:dyDescent="0.2">
      <c r="B696" s="4"/>
      <c r="G696" s="59"/>
      <c r="H696" s="59"/>
      <c r="I696" s="127"/>
      <c r="J696" s="79"/>
      <c r="K696" s="79"/>
      <c r="L696" s="79"/>
      <c r="M696" s="79"/>
      <c r="N696" s="79"/>
      <c r="O696" s="79"/>
      <c r="P696" s="127"/>
      <c r="Q696" s="39"/>
      <c r="R696" s="39"/>
      <c r="S696" s="39"/>
      <c r="T696" s="39"/>
    </row>
    <row r="697" spans="2:20" x14ac:dyDescent="0.2">
      <c r="B697" s="4"/>
      <c r="G697" s="59"/>
      <c r="H697" s="59"/>
      <c r="I697" s="127"/>
      <c r="J697" s="79"/>
      <c r="K697" s="79"/>
      <c r="L697" s="79"/>
      <c r="M697" s="79"/>
      <c r="N697" s="79"/>
      <c r="O697" s="79"/>
      <c r="P697" s="127"/>
      <c r="Q697" s="39"/>
      <c r="R697" s="39"/>
      <c r="S697" s="39"/>
      <c r="T697" s="39"/>
    </row>
    <row r="698" spans="2:20" x14ac:dyDescent="0.2">
      <c r="B698" s="4"/>
      <c r="G698" s="59"/>
      <c r="H698" s="59"/>
      <c r="I698" s="127"/>
      <c r="J698" s="79"/>
      <c r="K698" s="79"/>
      <c r="L698" s="79"/>
      <c r="M698" s="79"/>
      <c r="N698" s="79"/>
      <c r="O698" s="79"/>
      <c r="P698" s="127"/>
      <c r="Q698" s="39"/>
      <c r="R698" s="39"/>
      <c r="S698" s="39"/>
      <c r="T698" s="39"/>
    </row>
    <row r="699" spans="2:20" x14ac:dyDescent="0.2">
      <c r="B699" s="4"/>
      <c r="G699" s="59"/>
      <c r="H699" s="59"/>
      <c r="I699" s="127"/>
      <c r="J699" s="79"/>
      <c r="K699" s="79"/>
      <c r="L699" s="79"/>
      <c r="M699" s="79"/>
      <c r="N699" s="79"/>
      <c r="O699" s="79"/>
      <c r="P699" s="127"/>
      <c r="Q699" s="39"/>
      <c r="R699" s="39"/>
      <c r="S699" s="39"/>
      <c r="T699" s="39"/>
    </row>
    <row r="700" spans="2:20" x14ac:dyDescent="0.2">
      <c r="B700" s="4"/>
      <c r="G700" s="59"/>
      <c r="H700" s="59"/>
      <c r="I700" s="127"/>
      <c r="J700" s="79"/>
      <c r="K700" s="79"/>
      <c r="L700" s="79"/>
      <c r="M700" s="79"/>
      <c r="N700" s="79"/>
      <c r="O700" s="79"/>
      <c r="P700" s="127"/>
      <c r="Q700" s="39"/>
      <c r="R700" s="39"/>
      <c r="S700" s="39"/>
      <c r="T700" s="39"/>
    </row>
    <row r="701" spans="2:20" x14ac:dyDescent="0.2">
      <c r="B701" s="4"/>
      <c r="G701" s="59"/>
      <c r="H701" s="59"/>
      <c r="I701" s="127"/>
      <c r="J701" s="79"/>
      <c r="K701" s="79"/>
      <c r="L701" s="79"/>
      <c r="M701" s="79"/>
      <c r="N701" s="79"/>
      <c r="O701" s="79"/>
      <c r="P701" s="127"/>
      <c r="Q701" s="39"/>
      <c r="R701" s="39"/>
      <c r="S701" s="39"/>
      <c r="T701" s="39"/>
    </row>
    <row r="702" spans="2:20" x14ac:dyDescent="0.2">
      <c r="B702" s="4"/>
      <c r="G702" s="59"/>
      <c r="H702" s="59"/>
      <c r="I702" s="127"/>
      <c r="J702" s="79"/>
      <c r="K702" s="79"/>
      <c r="L702" s="79"/>
      <c r="M702" s="79"/>
      <c r="N702" s="79"/>
      <c r="O702" s="79"/>
      <c r="P702" s="127"/>
      <c r="Q702" s="39"/>
      <c r="R702" s="39"/>
      <c r="S702" s="39"/>
      <c r="T702" s="39"/>
    </row>
    <row r="703" spans="2:20" x14ac:dyDescent="0.2">
      <c r="B703" s="4"/>
      <c r="G703" s="59"/>
      <c r="H703" s="59"/>
      <c r="I703" s="127"/>
      <c r="J703" s="79"/>
      <c r="K703" s="79"/>
      <c r="L703" s="79"/>
      <c r="M703" s="79"/>
      <c r="N703" s="79"/>
      <c r="O703" s="79"/>
      <c r="P703" s="127"/>
      <c r="Q703" s="39"/>
      <c r="R703" s="39"/>
      <c r="S703" s="39"/>
      <c r="T703" s="39"/>
    </row>
    <row r="704" spans="2:20" x14ac:dyDescent="0.2">
      <c r="B704" s="4"/>
      <c r="G704" s="59"/>
      <c r="H704" s="59"/>
      <c r="I704" s="127"/>
      <c r="J704" s="79"/>
      <c r="K704" s="79"/>
      <c r="L704" s="79"/>
      <c r="M704" s="79"/>
      <c r="N704" s="79"/>
      <c r="O704" s="79"/>
      <c r="P704" s="127"/>
      <c r="Q704" s="39"/>
      <c r="R704" s="39"/>
      <c r="S704" s="39"/>
      <c r="T704" s="39"/>
    </row>
    <row r="705" spans="2:20" x14ac:dyDescent="0.2">
      <c r="B705" s="4"/>
      <c r="G705" s="59"/>
      <c r="H705" s="59"/>
      <c r="I705" s="127"/>
      <c r="J705" s="79"/>
      <c r="K705" s="79"/>
      <c r="L705" s="79"/>
      <c r="M705" s="79"/>
      <c r="N705" s="79"/>
      <c r="O705" s="79"/>
      <c r="P705" s="127"/>
      <c r="Q705" s="39"/>
      <c r="R705" s="39"/>
      <c r="S705" s="39"/>
      <c r="T705" s="39"/>
    </row>
    <row r="706" spans="2:20" x14ac:dyDescent="0.2">
      <c r="B706" s="4"/>
      <c r="G706" s="59"/>
      <c r="H706" s="59"/>
      <c r="I706" s="127"/>
      <c r="J706" s="79"/>
      <c r="K706" s="79"/>
      <c r="L706" s="79"/>
      <c r="M706" s="79"/>
      <c r="N706" s="79"/>
      <c r="O706" s="79"/>
      <c r="P706" s="127"/>
      <c r="Q706" s="39"/>
      <c r="R706" s="39"/>
      <c r="S706" s="39"/>
      <c r="T706" s="39"/>
    </row>
    <row r="707" spans="2:20" x14ac:dyDescent="0.2">
      <c r="B707" s="4"/>
      <c r="G707" s="59"/>
      <c r="H707" s="59"/>
      <c r="I707" s="127"/>
      <c r="J707" s="79"/>
      <c r="K707" s="79"/>
      <c r="L707" s="79"/>
      <c r="M707" s="79"/>
      <c r="N707" s="79"/>
      <c r="O707" s="79"/>
      <c r="P707" s="127"/>
      <c r="Q707" s="39"/>
      <c r="R707" s="39"/>
      <c r="S707" s="39"/>
      <c r="T707" s="39"/>
    </row>
    <row r="708" spans="2:20" x14ac:dyDescent="0.2">
      <c r="B708" s="4"/>
      <c r="G708" s="59"/>
      <c r="H708" s="59"/>
      <c r="I708" s="127"/>
      <c r="J708" s="79"/>
      <c r="K708" s="79"/>
      <c r="L708" s="79"/>
      <c r="M708" s="79"/>
      <c r="N708" s="79"/>
      <c r="O708" s="79"/>
      <c r="P708" s="127"/>
      <c r="Q708" s="39"/>
      <c r="R708" s="39"/>
      <c r="S708" s="39"/>
      <c r="T708" s="39"/>
    </row>
    <row r="709" spans="2:20" x14ac:dyDescent="0.2">
      <c r="B709" s="4"/>
      <c r="G709" s="59"/>
      <c r="H709" s="59"/>
      <c r="I709" s="127"/>
      <c r="J709" s="79"/>
      <c r="K709" s="79"/>
      <c r="L709" s="79"/>
      <c r="M709" s="79"/>
      <c r="N709" s="79"/>
      <c r="O709" s="79"/>
      <c r="P709" s="127"/>
      <c r="Q709" s="39"/>
      <c r="R709" s="39"/>
      <c r="S709" s="39"/>
      <c r="T709" s="39"/>
    </row>
    <row r="710" spans="2:20" x14ac:dyDescent="0.2">
      <c r="B710" s="4"/>
      <c r="G710" s="59"/>
      <c r="H710" s="59"/>
      <c r="I710" s="127"/>
      <c r="J710" s="79"/>
      <c r="K710" s="79"/>
      <c r="L710" s="79"/>
      <c r="M710" s="79"/>
      <c r="N710" s="79"/>
      <c r="O710" s="79"/>
      <c r="P710" s="127"/>
      <c r="Q710" s="39"/>
      <c r="R710" s="39"/>
      <c r="S710" s="39"/>
      <c r="T710" s="39"/>
    </row>
    <row r="711" spans="2:20" x14ac:dyDescent="0.2">
      <c r="B711" s="4"/>
      <c r="G711" s="59"/>
      <c r="H711" s="59"/>
      <c r="I711" s="127"/>
      <c r="J711" s="79"/>
      <c r="K711" s="79"/>
      <c r="L711" s="79"/>
      <c r="M711" s="79"/>
      <c r="N711" s="79"/>
      <c r="O711" s="79"/>
      <c r="P711" s="127"/>
      <c r="Q711" s="39"/>
      <c r="R711" s="39"/>
      <c r="S711" s="39"/>
      <c r="T711" s="39"/>
    </row>
    <row r="712" spans="2:20" x14ac:dyDescent="0.2">
      <c r="B712" s="4"/>
      <c r="G712" s="59"/>
      <c r="H712" s="59"/>
      <c r="I712" s="127"/>
      <c r="J712" s="79"/>
      <c r="K712" s="79"/>
      <c r="L712" s="79"/>
      <c r="M712" s="79"/>
      <c r="N712" s="79"/>
      <c r="O712" s="79"/>
      <c r="P712" s="127"/>
      <c r="Q712" s="39"/>
      <c r="R712" s="39"/>
      <c r="S712" s="39"/>
      <c r="T712" s="39"/>
    </row>
    <row r="713" spans="2:20" x14ac:dyDescent="0.2">
      <c r="B713" s="4"/>
      <c r="G713" s="59"/>
      <c r="H713" s="59"/>
      <c r="I713" s="127"/>
      <c r="J713" s="79"/>
      <c r="K713" s="79"/>
      <c r="L713" s="79"/>
      <c r="M713" s="79"/>
      <c r="N713" s="79"/>
      <c r="O713" s="79"/>
      <c r="P713" s="127"/>
      <c r="Q713" s="39"/>
      <c r="R713" s="39"/>
      <c r="S713" s="39"/>
      <c r="T713" s="39"/>
    </row>
    <row r="714" spans="2:20" x14ac:dyDescent="0.2">
      <c r="B714" s="4"/>
      <c r="G714" s="59"/>
      <c r="H714" s="59"/>
      <c r="I714" s="127"/>
      <c r="J714" s="79"/>
      <c r="K714" s="79"/>
      <c r="L714" s="79"/>
      <c r="M714" s="79"/>
      <c r="N714" s="79"/>
      <c r="O714" s="79"/>
      <c r="P714" s="127"/>
      <c r="Q714" s="39"/>
      <c r="R714" s="39"/>
      <c r="S714" s="39"/>
      <c r="T714" s="39"/>
    </row>
    <row r="715" spans="2:20" x14ac:dyDescent="0.2">
      <c r="B715" s="4"/>
      <c r="G715" s="59"/>
      <c r="H715" s="59"/>
      <c r="I715" s="127"/>
      <c r="J715" s="79"/>
      <c r="K715" s="79"/>
      <c r="L715" s="79"/>
      <c r="M715" s="79"/>
      <c r="N715" s="79"/>
      <c r="O715" s="79"/>
      <c r="P715" s="127"/>
      <c r="Q715" s="39"/>
      <c r="R715" s="39"/>
      <c r="S715" s="39"/>
      <c r="T715" s="39"/>
    </row>
    <row r="716" spans="2:20" x14ac:dyDescent="0.2">
      <c r="B716" s="4"/>
      <c r="G716" s="59"/>
      <c r="H716" s="59"/>
      <c r="I716" s="127"/>
      <c r="J716" s="79"/>
      <c r="K716" s="79"/>
      <c r="L716" s="79"/>
      <c r="M716" s="79"/>
      <c r="N716" s="79"/>
      <c r="O716" s="79"/>
      <c r="P716" s="127"/>
      <c r="Q716" s="39"/>
      <c r="R716" s="39"/>
      <c r="S716" s="39"/>
      <c r="T716" s="39"/>
    </row>
    <row r="717" spans="2:20" x14ac:dyDescent="0.2">
      <c r="B717" s="4"/>
      <c r="G717" s="59"/>
      <c r="H717" s="59"/>
      <c r="I717" s="127"/>
      <c r="J717" s="79"/>
      <c r="K717" s="79"/>
      <c r="L717" s="79"/>
      <c r="M717" s="79"/>
      <c r="N717" s="79"/>
      <c r="O717" s="79"/>
      <c r="P717" s="127"/>
      <c r="Q717" s="39"/>
      <c r="R717" s="39"/>
      <c r="S717" s="39"/>
      <c r="T717" s="39"/>
    </row>
    <row r="718" spans="2:20" x14ac:dyDescent="0.2">
      <c r="B718" s="4"/>
      <c r="G718" s="59"/>
      <c r="H718" s="59"/>
      <c r="I718" s="127"/>
      <c r="J718" s="79"/>
      <c r="K718" s="79"/>
      <c r="L718" s="79"/>
      <c r="M718" s="79"/>
      <c r="N718" s="79"/>
      <c r="O718" s="79"/>
      <c r="P718" s="127"/>
      <c r="Q718" s="39"/>
      <c r="R718" s="39"/>
      <c r="S718" s="39"/>
      <c r="T718" s="39"/>
    </row>
    <row r="719" spans="2:20" x14ac:dyDescent="0.2">
      <c r="B719" s="4"/>
      <c r="G719" s="59"/>
      <c r="H719" s="59"/>
      <c r="I719" s="127"/>
      <c r="J719" s="79"/>
      <c r="K719" s="79"/>
      <c r="L719" s="79"/>
      <c r="M719" s="79"/>
      <c r="N719" s="79"/>
      <c r="O719" s="79"/>
      <c r="P719" s="127"/>
      <c r="Q719" s="39"/>
      <c r="R719" s="39"/>
      <c r="S719" s="39"/>
      <c r="T719" s="39"/>
    </row>
    <row r="720" spans="2:20" x14ac:dyDescent="0.2">
      <c r="B720" s="4"/>
      <c r="G720" s="59"/>
      <c r="H720" s="59"/>
      <c r="I720" s="127"/>
      <c r="J720" s="79"/>
      <c r="K720" s="79"/>
      <c r="L720" s="79"/>
      <c r="M720" s="79"/>
      <c r="N720" s="79"/>
      <c r="O720" s="79"/>
      <c r="P720" s="127"/>
      <c r="Q720" s="39"/>
      <c r="R720" s="39"/>
      <c r="S720" s="39"/>
      <c r="T720" s="39"/>
    </row>
    <row r="721" spans="2:20" x14ac:dyDescent="0.2">
      <c r="B721" s="4"/>
      <c r="G721" s="59"/>
      <c r="H721" s="59"/>
      <c r="I721" s="127"/>
      <c r="J721" s="79"/>
      <c r="K721" s="79"/>
      <c r="L721" s="79"/>
      <c r="M721" s="79"/>
      <c r="N721" s="79"/>
      <c r="O721" s="79"/>
      <c r="P721" s="127"/>
      <c r="Q721" s="39"/>
      <c r="R721" s="39"/>
      <c r="S721" s="39"/>
      <c r="T721" s="39"/>
    </row>
    <row r="722" spans="2:20" x14ac:dyDescent="0.2">
      <c r="B722" s="4"/>
      <c r="G722" s="59"/>
      <c r="H722" s="59"/>
      <c r="I722" s="127"/>
      <c r="J722" s="79"/>
      <c r="K722" s="79"/>
      <c r="L722" s="79"/>
      <c r="M722" s="79"/>
      <c r="N722" s="79"/>
      <c r="O722" s="79"/>
      <c r="P722" s="127"/>
      <c r="Q722" s="39"/>
      <c r="R722" s="39"/>
      <c r="S722" s="39"/>
      <c r="T722" s="39"/>
    </row>
    <row r="723" spans="2:20" x14ac:dyDescent="0.2">
      <c r="B723" s="4"/>
      <c r="G723" s="59"/>
      <c r="H723" s="59"/>
      <c r="I723" s="127"/>
      <c r="J723" s="79"/>
      <c r="K723" s="79"/>
      <c r="L723" s="79"/>
      <c r="M723" s="79"/>
      <c r="N723" s="79"/>
      <c r="O723" s="79"/>
      <c r="P723" s="127"/>
      <c r="Q723" s="39"/>
      <c r="R723" s="39"/>
      <c r="S723" s="39"/>
      <c r="T723" s="39"/>
    </row>
    <row r="724" spans="2:20" x14ac:dyDescent="0.2">
      <c r="B724" s="4"/>
      <c r="G724" s="59"/>
      <c r="H724" s="59"/>
      <c r="I724" s="127"/>
      <c r="J724" s="79"/>
      <c r="K724" s="79"/>
      <c r="L724" s="79"/>
      <c r="M724" s="79"/>
      <c r="N724" s="79"/>
      <c r="O724" s="79"/>
      <c r="P724" s="127"/>
      <c r="Q724" s="39"/>
      <c r="R724" s="39"/>
      <c r="S724" s="39"/>
      <c r="T724" s="39"/>
    </row>
    <row r="725" spans="2:20" x14ac:dyDescent="0.2">
      <c r="B725" s="4"/>
      <c r="G725" s="59"/>
      <c r="H725" s="59"/>
      <c r="I725" s="127"/>
      <c r="J725" s="79"/>
      <c r="K725" s="79"/>
      <c r="L725" s="79"/>
      <c r="M725" s="79"/>
      <c r="N725" s="79"/>
      <c r="O725" s="79"/>
      <c r="P725" s="127"/>
      <c r="Q725" s="39"/>
      <c r="R725" s="39"/>
      <c r="S725" s="39"/>
      <c r="T725" s="39"/>
    </row>
    <row r="726" spans="2:20" x14ac:dyDescent="0.2">
      <c r="B726" s="4"/>
      <c r="G726" s="59"/>
      <c r="H726" s="59"/>
      <c r="I726" s="127"/>
      <c r="J726" s="79"/>
      <c r="K726" s="79"/>
      <c r="L726" s="79"/>
      <c r="M726" s="79"/>
      <c r="N726" s="79"/>
      <c r="O726" s="79"/>
      <c r="P726" s="127"/>
      <c r="Q726" s="39"/>
      <c r="R726" s="39"/>
      <c r="S726" s="39"/>
      <c r="T726" s="39"/>
    </row>
    <row r="727" spans="2:20" x14ac:dyDescent="0.2">
      <c r="B727" s="4"/>
      <c r="G727" s="59"/>
      <c r="H727" s="59"/>
      <c r="I727" s="127"/>
      <c r="J727" s="79"/>
      <c r="K727" s="79"/>
      <c r="L727" s="79"/>
      <c r="M727" s="79"/>
      <c r="N727" s="79"/>
      <c r="O727" s="79"/>
      <c r="P727" s="127"/>
      <c r="Q727" s="39"/>
      <c r="R727" s="39"/>
      <c r="S727" s="39"/>
      <c r="T727" s="39"/>
    </row>
    <row r="728" spans="2:20" x14ac:dyDescent="0.2">
      <c r="B728" s="4"/>
      <c r="G728" s="59"/>
      <c r="H728" s="59"/>
      <c r="I728" s="127"/>
      <c r="J728" s="79"/>
      <c r="K728" s="79"/>
      <c r="L728" s="79"/>
      <c r="M728" s="79"/>
      <c r="N728" s="79"/>
      <c r="O728" s="79"/>
      <c r="P728" s="127"/>
      <c r="Q728" s="39"/>
      <c r="R728" s="39"/>
      <c r="S728" s="39"/>
      <c r="T728" s="39"/>
    </row>
    <row r="729" spans="2:20" x14ac:dyDescent="0.2">
      <c r="B729" s="4"/>
      <c r="G729" s="59"/>
      <c r="H729" s="59"/>
      <c r="I729" s="127"/>
      <c r="J729" s="79"/>
      <c r="K729" s="79"/>
      <c r="L729" s="79"/>
      <c r="M729" s="79"/>
      <c r="N729" s="79"/>
      <c r="O729" s="79"/>
      <c r="P729" s="127"/>
      <c r="Q729" s="39"/>
      <c r="R729" s="39"/>
      <c r="S729" s="39"/>
      <c r="T729" s="39"/>
    </row>
    <row r="730" spans="2:20" x14ac:dyDescent="0.2">
      <c r="B730" s="4"/>
      <c r="G730" s="59"/>
      <c r="H730" s="59"/>
      <c r="I730" s="127"/>
      <c r="J730" s="79"/>
      <c r="K730" s="79"/>
      <c r="L730" s="79"/>
      <c r="M730" s="79"/>
      <c r="N730" s="79"/>
      <c r="O730" s="79"/>
      <c r="P730" s="127"/>
      <c r="Q730" s="39"/>
      <c r="R730" s="39"/>
      <c r="S730" s="39"/>
      <c r="T730" s="39"/>
    </row>
    <row r="731" spans="2:20" x14ac:dyDescent="0.2">
      <c r="B731" s="4"/>
      <c r="G731" s="59"/>
      <c r="H731" s="59"/>
      <c r="I731" s="127"/>
      <c r="J731" s="79"/>
      <c r="K731" s="79"/>
      <c r="L731" s="79"/>
      <c r="M731" s="79"/>
      <c r="N731" s="79"/>
      <c r="O731" s="79"/>
      <c r="P731" s="127"/>
      <c r="Q731" s="39"/>
      <c r="R731" s="39"/>
      <c r="S731" s="39"/>
      <c r="T731" s="39"/>
    </row>
    <row r="732" spans="2:20" x14ac:dyDescent="0.2">
      <c r="B732" s="4"/>
      <c r="G732" s="59"/>
      <c r="H732" s="59"/>
      <c r="I732" s="127"/>
      <c r="J732" s="79"/>
      <c r="K732" s="79"/>
      <c r="L732" s="79"/>
      <c r="M732" s="79"/>
      <c r="N732" s="79"/>
      <c r="O732" s="79"/>
      <c r="P732" s="127"/>
      <c r="Q732" s="39"/>
      <c r="R732" s="39"/>
      <c r="S732" s="39"/>
      <c r="T732" s="39"/>
    </row>
    <row r="733" spans="2:20" x14ac:dyDescent="0.2">
      <c r="B733" s="4"/>
      <c r="G733" s="59"/>
      <c r="H733" s="59"/>
      <c r="I733" s="127"/>
      <c r="J733" s="79"/>
      <c r="K733" s="79"/>
      <c r="L733" s="79"/>
      <c r="M733" s="79"/>
      <c r="N733" s="79"/>
      <c r="O733" s="79"/>
      <c r="P733" s="127"/>
      <c r="Q733" s="39"/>
      <c r="R733" s="39"/>
      <c r="S733" s="39"/>
      <c r="T733" s="39"/>
    </row>
    <row r="734" spans="2:20" x14ac:dyDescent="0.2">
      <c r="B734" s="4"/>
      <c r="G734" s="59"/>
      <c r="H734" s="59"/>
      <c r="I734" s="127"/>
      <c r="J734" s="79"/>
      <c r="K734" s="79"/>
      <c r="L734" s="79"/>
      <c r="M734" s="79"/>
      <c r="N734" s="79"/>
      <c r="O734" s="79"/>
      <c r="P734" s="127"/>
      <c r="Q734" s="39"/>
      <c r="R734" s="39"/>
      <c r="S734" s="39"/>
      <c r="T734" s="39"/>
    </row>
    <row r="735" spans="2:20" x14ac:dyDescent="0.2">
      <c r="B735" s="4"/>
      <c r="G735" s="59"/>
      <c r="H735" s="59"/>
      <c r="I735" s="127"/>
      <c r="J735" s="79"/>
      <c r="K735" s="79"/>
      <c r="L735" s="79"/>
      <c r="M735" s="79"/>
      <c r="N735" s="79"/>
      <c r="O735" s="79"/>
      <c r="P735" s="127"/>
      <c r="Q735" s="39"/>
      <c r="R735" s="39"/>
      <c r="S735" s="39"/>
      <c r="T735" s="39"/>
    </row>
    <row r="736" spans="2:20" x14ac:dyDescent="0.2">
      <c r="B736" s="4"/>
      <c r="G736" s="59"/>
      <c r="H736" s="59"/>
      <c r="I736" s="127"/>
      <c r="J736" s="79"/>
      <c r="K736" s="79"/>
      <c r="L736" s="79"/>
      <c r="M736" s="79"/>
      <c r="N736" s="79"/>
      <c r="O736" s="79"/>
      <c r="P736" s="127"/>
      <c r="Q736" s="39"/>
      <c r="R736" s="39"/>
      <c r="S736" s="39"/>
      <c r="T736" s="39"/>
    </row>
    <row r="737" spans="2:20" x14ac:dyDescent="0.2">
      <c r="B737" s="4"/>
      <c r="G737" s="59"/>
      <c r="H737" s="59"/>
      <c r="I737" s="127"/>
      <c r="J737" s="79"/>
      <c r="K737" s="79"/>
      <c r="L737" s="79"/>
      <c r="M737" s="79"/>
      <c r="N737" s="79"/>
      <c r="O737" s="79"/>
      <c r="P737" s="127"/>
      <c r="Q737" s="39"/>
      <c r="R737" s="39"/>
      <c r="S737" s="39"/>
      <c r="T737" s="39"/>
    </row>
    <row r="738" spans="2:20" x14ac:dyDescent="0.2">
      <c r="B738" s="4"/>
      <c r="G738" s="59"/>
      <c r="H738" s="59"/>
      <c r="I738" s="127"/>
      <c r="J738" s="79"/>
      <c r="K738" s="79"/>
      <c r="L738" s="79"/>
      <c r="M738" s="79"/>
      <c r="N738" s="79"/>
      <c r="O738" s="79"/>
      <c r="P738" s="127"/>
      <c r="Q738" s="39"/>
      <c r="R738" s="39"/>
      <c r="S738" s="39"/>
      <c r="T738" s="39"/>
    </row>
    <row r="739" spans="2:20" x14ac:dyDescent="0.2">
      <c r="B739" s="4"/>
      <c r="G739" s="59"/>
      <c r="H739" s="59"/>
      <c r="I739" s="127"/>
      <c r="J739" s="79"/>
      <c r="K739" s="79"/>
      <c r="L739" s="79"/>
      <c r="M739" s="79"/>
      <c r="N739" s="79"/>
      <c r="O739" s="79"/>
      <c r="P739" s="127"/>
      <c r="Q739" s="39"/>
      <c r="R739" s="39"/>
      <c r="S739" s="39"/>
      <c r="T739" s="39"/>
    </row>
    <row r="740" spans="2:20" x14ac:dyDescent="0.2">
      <c r="B740" s="4"/>
      <c r="G740" s="59"/>
      <c r="H740" s="59"/>
      <c r="I740" s="127"/>
      <c r="J740" s="79"/>
      <c r="K740" s="79"/>
      <c r="L740" s="79"/>
      <c r="M740" s="79"/>
      <c r="N740" s="79"/>
      <c r="O740" s="79"/>
      <c r="P740" s="127"/>
      <c r="Q740" s="39"/>
      <c r="R740" s="39"/>
      <c r="S740" s="39"/>
      <c r="T740" s="39"/>
    </row>
    <row r="741" spans="2:20" x14ac:dyDescent="0.2">
      <c r="B741" s="4"/>
      <c r="G741" s="59"/>
      <c r="H741" s="59"/>
      <c r="I741" s="127"/>
      <c r="J741" s="79"/>
      <c r="K741" s="79"/>
      <c r="L741" s="79"/>
      <c r="M741" s="79"/>
      <c r="N741" s="79"/>
      <c r="O741" s="79"/>
      <c r="P741" s="127"/>
      <c r="Q741" s="39"/>
      <c r="R741" s="39"/>
      <c r="S741" s="39"/>
      <c r="T741" s="39"/>
    </row>
    <row r="742" spans="2:20" x14ac:dyDescent="0.2">
      <c r="B742" s="4"/>
      <c r="G742" s="59"/>
      <c r="H742" s="59"/>
      <c r="I742" s="127"/>
      <c r="J742" s="79"/>
      <c r="K742" s="79"/>
      <c r="L742" s="79"/>
      <c r="M742" s="79"/>
      <c r="N742" s="79"/>
      <c r="O742" s="79"/>
      <c r="P742" s="127"/>
      <c r="Q742" s="39"/>
      <c r="R742" s="39"/>
      <c r="S742" s="39"/>
      <c r="T742" s="39"/>
    </row>
    <row r="743" spans="2:20" x14ac:dyDescent="0.2">
      <c r="B743" s="4"/>
      <c r="G743" s="59"/>
      <c r="H743" s="59"/>
      <c r="I743" s="127"/>
      <c r="J743" s="79"/>
      <c r="K743" s="79"/>
      <c r="L743" s="79"/>
      <c r="M743" s="79"/>
      <c r="N743" s="79"/>
      <c r="O743" s="79"/>
      <c r="P743" s="127"/>
      <c r="Q743" s="39"/>
      <c r="R743" s="39"/>
      <c r="S743" s="39"/>
      <c r="T743" s="39"/>
    </row>
    <row r="744" spans="2:20" x14ac:dyDescent="0.2">
      <c r="B744" s="4"/>
      <c r="G744" s="59"/>
      <c r="H744" s="59"/>
      <c r="I744" s="127"/>
      <c r="J744" s="79"/>
      <c r="K744" s="79"/>
      <c r="L744" s="79"/>
      <c r="M744" s="79"/>
      <c r="N744" s="79"/>
      <c r="O744" s="79"/>
      <c r="P744" s="127"/>
      <c r="Q744" s="39"/>
      <c r="R744" s="39"/>
      <c r="S744" s="39"/>
      <c r="T744" s="39"/>
    </row>
    <row r="745" spans="2:20" x14ac:dyDescent="0.2">
      <c r="B745" s="4"/>
      <c r="G745" s="59"/>
      <c r="H745" s="59"/>
      <c r="I745" s="127"/>
      <c r="J745" s="79"/>
      <c r="K745" s="79"/>
      <c r="L745" s="79"/>
      <c r="M745" s="79"/>
      <c r="N745" s="79"/>
      <c r="O745" s="79"/>
      <c r="P745" s="127"/>
      <c r="Q745" s="39"/>
      <c r="R745" s="39"/>
      <c r="S745" s="39"/>
      <c r="T745" s="39"/>
    </row>
    <row r="746" spans="2:20" x14ac:dyDescent="0.2">
      <c r="B746" s="4"/>
      <c r="G746" s="59"/>
      <c r="H746" s="59"/>
      <c r="I746" s="127"/>
      <c r="J746" s="79"/>
      <c r="K746" s="79"/>
      <c r="L746" s="79"/>
      <c r="M746" s="79"/>
      <c r="N746" s="79"/>
      <c r="O746" s="79"/>
      <c r="P746" s="127"/>
      <c r="Q746" s="39"/>
      <c r="R746" s="39"/>
      <c r="S746" s="39"/>
      <c r="T746" s="39"/>
    </row>
    <row r="747" spans="2:20" x14ac:dyDescent="0.2">
      <c r="B747" s="4"/>
      <c r="G747" s="59"/>
      <c r="H747" s="59"/>
      <c r="I747" s="127"/>
      <c r="J747" s="79"/>
      <c r="K747" s="79"/>
      <c r="L747" s="79"/>
      <c r="M747" s="79"/>
      <c r="N747" s="79"/>
      <c r="O747" s="79"/>
      <c r="P747" s="127"/>
      <c r="Q747" s="39"/>
      <c r="R747" s="39"/>
      <c r="S747" s="39"/>
      <c r="T747" s="39"/>
    </row>
    <row r="748" spans="2:20" x14ac:dyDescent="0.2">
      <c r="B748" s="4"/>
      <c r="G748" s="59"/>
      <c r="H748" s="59"/>
      <c r="I748" s="127"/>
      <c r="J748" s="79"/>
      <c r="K748" s="79"/>
      <c r="L748" s="79"/>
      <c r="M748" s="79"/>
      <c r="N748" s="79"/>
      <c r="O748" s="79"/>
      <c r="P748" s="127"/>
      <c r="Q748" s="39"/>
      <c r="R748" s="39"/>
      <c r="S748" s="39"/>
      <c r="T748" s="39"/>
    </row>
    <row r="749" spans="2:20" x14ac:dyDescent="0.2">
      <c r="B749" s="4"/>
      <c r="G749" s="59"/>
      <c r="H749" s="59"/>
      <c r="I749" s="127"/>
      <c r="J749" s="79"/>
      <c r="K749" s="79"/>
      <c r="L749" s="79"/>
      <c r="M749" s="79"/>
      <c r="N749" s="79"/>
      <c r="O749" s="79"/>
      <c r="P749" s="127"/>
      <c r="Q749" s="39"/>
      <c r="R749" s="39"/>
      <c r="S749" s="39"/>
      <c r="T749" s="39"/>
    </row>
    <row r="750" spans="2:20" x14ac:dyDescent="0.2">
      <c r="B750" s="4"/>
      <c r="G750" s="59"/>
      <c r="H750" s="59"/>
      <c r="I750" s="127"/>
      <c r="J750" s="79"/>
      <c r="K750" s="79"/>
      <c r="L750" s="79"/>
      <c r="M750" s="79"/>
      <c r="N750" s="79"/>
      <c r="O750" s="79"/>
      <c r="P750" s="127"/>
      <c r="Q750" s="39"/>
      <c r="R750" s="39"/>
      <c r="S750" s="39"/>
      <c r="T750" s="39"/>
    </row>
    <row r="751" spans="2:20" x14ac:dyDescent="0.2">
      <c r="B751" s="4"/>
      <c r="G751" s="59"/>
      <c r="H751" s="59"/>
      <c r="I751" s="127"/>
      <c r="J751" s="79"/>
      <c r="K751" s="79"/>
      <c r="L751" s="79"/>
      <c r="M751" s="79"/>
      <c r="N751" s="79"/>
      <c r="O751" s="79"/>
      <c r="P751" s="127"/>
      <c r="Q751" s="39"/>
      <c r="R751" s="39"/>
      <c r="S751" s="39"/>
      <c r="T751" s="39"/>
    </row>
    <row r="752" spans="2:20" x14ac:dyDescent="0.2">
      <c r="B752" s="4"/>
      <c r="G752" s="59"/>
      <c r="H752" s="59"/>
      <c r="I752" s="127"/>
      <c r="J752" s="79"/>
      <c r="K752" s="79"/>
      <c r="L752" s="79"/>
      <c r="M752" s="79"/>
      <c r="N752" s="79"/>
      <c r="O752" s="79"/>
      <c r="P752" s="127"/>
      <c r="Q752" s="39"/>
      <c r="R752" s="39"/>
      <c r="S752" s="39"/>
      <c r="T752" s="39"/>
    </row>
    <row r="753" spans="2:20" x14ac:dyDescent="0.2">
      <c r="B753" s="4"/>
      <c r="G753" s="59"/>
      <c r="H753" s="59"/>
      <c r="I753" s="127"/>
      <c r="J753" s="79"/>
      <c r="K753" s="79"/>
      <c r="L753" s="79"/>
      <c r="M753" s="79"/>
      <c r="N753" s="79"/>
      <c r="O753" s="79"/>
      <c r="P753" s="127"/>
      <c r="Q753" s="39"/>
      <c r="R753" s="39"/>
      <c r="S753" s="39"/>
      <c r="T753" s="39"/>
    </row>
    <row r="754" spans="2:20" x14ac:dyDescent="0.2">
      <c r="B754" s="4"/>
      <c r="G754" s="59"/>
      <c r="H754" s="59"/>
      <c r="I754" s="127"/>
      <c r="J754" s="79"/>
      <c r="K754" s="79"/>
      <c r="L754" s="79"/>
      <c r="M754" s="79"/>
      <c r="N754" s="79"/>
      <c r="O754" s="79"/>
      <c r="P754" s="127"/>
      <c r="Q754" s="39"/>
      <c r="R754" s="39"/>
      <c r="S754" s="39"/>
      <c r="T754" s="39"/>
    </row>
    <row r="755" spans="2:20" x14ac:dyDescent="0.2">
      <c r="B755" s="4"/>
      <c r="G755" s="59"/>
      <c r="H755" s="59"/>
      <c r="I755" s="127"/>
      <c r="J755" s="79"/>
      <c r="K755" s="79"/>
      <c r="L755" s="79"/>
      <c r="M755" s="79"/>
      <c r="N755" s="79"/>
      <c r="O755" s="79"/>
      <c r="P755" s="127"/>
      <c r="Q755" s="39"/>
      <c r="R755" s="39"/>
      <c r="S755" s="39"/>
      <c r="T755" s="39"/>
    </row>
    <row r="756" spans="2:20" x14ac:dyDescent="0.2">
      <c r="B756" s="4"/>
      <c r="G756" s="59"/>
      <c r="H756" s="59"/>
      <c r="I756" s="127"/>
      <c r="J756" s="79"/>
      <c r="K756" s="79"/>
      <c r="L756" s="79"/>
      <c r="M756" s="79"/>
      <c r="N756" s="79"/>
      <c r="O756" s="79"/>
      <c r="P756" s="127"/>
      <c r="Q756" s="39"/>
      <c r="R756" s="39"/>
      <c r="S756" s="39"/>
      <c r="T756" s="39"/>
    </row>
    <row r="757" spans="2:20" x14ac:dyDescent="0.2">
      <c r="B757" s="4"/>
      <c r="G757" s="59"/>
      <c r="H757" s="59"/>
      <c r="I757" s="127"/>
      <c r="J757" s="79"/>
      <c r="K757" s="79"/>
      <c r="L757" s="79"/>
      <c r="M757" s="79"/>
      <c r="N757" s="79"/>
      <c r="O757" s="79"/>
      <c r="P757" s="127"/>
      <c r="Q757" s="39"/>
      <c r="R757" s="39"/>
      <c r="S757" s="39"/>
      <c r="T757" s="39"/>
    </row>
    <row r="758" spans="2:20" x14ac:dyDescent="0.2">
      <c r="B758" s="4"/>
      <c r="G758" s="59"/>
      <c r="H758" s="59"/>
      <c r="I758" s="127"/>
      <c r="J758" s="79"/>
      <c r="K758" s="79"/>
      <c r="L758" s="79"/>
      <c r="M758" s="79"/>
      <c r="N758" s="79"/>
      <c r="O758" s="79"/>
      <c r="P758" s="127"/>
      <c r="Q758" s="39"/>
      <c r="R758" s="39"/>
      <c r="S758" s="39"/>
      <c r="T758" s="39"/>
    </row>
    <row r="759" spans="2:20" x14ac:dyDescent="0.2">
      <c r="B759" s="4"/>
      <c r="G759" s="59"/>
      <c r="H759" s="59"/>
      <c r="I759" s="127"/>
      <c r="J759" s="79"/>
      <c r="K759" s="79"/>
      <c r="L759" s="79"/>
      <c r="M759" s="79"/>
      <c r="N759" s="79"/>
      <c r="O759" s="79"/>
      <c r="P759" s="127"/>
      <c r="Q759" s="39"/>
      <c r="R759" s="39"/>
      <c r="S759" s="39"/>
      <c r="T759" s="39"/>
    </row>
    <row r="760" spans="2:20" x14ac:dyDescent="0.2">
      <c r="B760" s="4"/>
      <c r="G760" s="59"/>
      <c r="H760" s="59"/>
      <c r="I760" s="127"/>
      <c r="J760" s="79"/>
      <c r="K760" s="79"/>
      <c r="L760" s="79"/>
      <c r="M760" s="79"/>
      <c r="N760" s="79"/>
      <c r="O760" s="79"/>
      <c r="P760" s="127"/>
      <c r="Q760" s="39"/>
      <c r="R760" s="39"/>
      <c r="S760" s="39"/>
      <c r="T760" s="39"/>
    </row>
    <row r="761" spans="2:20" x14ac:dyDescent="0.2">
      <c r="B761" s="4"/>
      <c r="G761" s="59"/>
      <c r="H761" s="59"/>
      <c r="I761" s="127"/>
      <c r="J761" s="79"/>
      <c r="K761" s="79"/>
      <c r="L761" s="79"/>
      <c r="M761" s="79"/>
      <c r="N761" s="79"/>
      <c r="O761" s="79"/>
      <c r="P761" s="127"/>
      <c r="Q761" s="39"/>
      <c r="R761" s="39"/>
      <c r="S761" s="39"/>
      <c r="T761" s="39"/>
    </row>
    <row r="762" spans="2:20" x14ac:dyDescent="0.2">
      <c r="B762" s="4"/>
      <c r="G762" s="59"/>
      <c r="H762" s="59"/>
      <c r="I762" s="127"/>
      <c r="J762" s="79"/>
      <c r="K762" s="79"/>
      <c r="L762" s="79"/>
      <c r="M762" s="79"/>
      <c r="N762" s="79"/>
      <c r="O762" s="79"/>
      <c r="P762" s="127"/>
      <c r="Q762" s="39"/>
      <c r="R762" s="39"/>
      <c r="S762" s="39"/>
      <c r="T762" s="39"/>
    </row>
    <row r="763" spans="2:20" x14ac:dyDescent="0.2">
      <c r="B763" s="4"/>
      <c r="G763" s="59"/>
      <c r="H763" s="59"/>
      <c r="I763" s="127"/>
      <c r="J763" s="79"/>
      <c r="K763" s="79"/>
      <c r="L763" s="79"/>
      <c r="M763" s="79"/>
      <c r="N763" s="79"/>
      <c r="O763" s="79"/>
      <c r="P763" s="127"/>
      <c r="Q763" s="39"/>
      <c r="R763" s="39"/>
      <c r="S763" s="39"/>
      <c r="T763" s="39"/>
    </row>
    <row r="764" spans="2:20" x14ac:dyDescent="0.2">
      <c r="B764" s="4"/>
      <c r="G764" s="59"/>
      <c r="H764" s="59"/>
      <c r="I764" s="127"/>
      <c r="J764" s="79"/>
      <c r="K764" s="79"/>
      <c r="L764" s="79"/>
      <c r="M764" s="79"/>
      <c r="N764" s="79"/>
      <c r="O764" s="79"/>
      <c r="P764" s="127"/>
      <c r="Q764" s="39"/>
      <c r="R764" s="39"/>
      <c r="S764" s="39"/>
      <c r="T764" s="39"/>
    </row>
    <row r="765" spans="2:20" x14ac:dyDescent="0.2">
      <c r="B765" s="4"/>
      <c r="G765" s="59"/>
      <c r="H765" s="59"/>
      <c r="I765" s="127"/>
      <c r="J765" s="79"/>
      <c r="K765" s="79"/>
      <c r="L765" s="79"/>
      <c r="M765" s="79"/>
      <c r="N765" s="79"/>
      <c r="O765" s="79"/>
      <c r="P765" s="127"/>
      <c r="Q765" s="39"/>
      <c r="R765" s="39"/>
      <c r="S765" s="39"/>
      <c r="T765" s="39"/>
    </row>
    <row r="766" spans="2:20" x14ac:dyDescent="0.2">
      <c r="B766" s="4"/>
      <c r="G766" s="59"/>
      <c r="H766" s="59"/>
      <c r="I766" s="127"/>
      <c r="J766" s="79"/>
      <c r="K766" s="79"/>
      <c r="L766" s="79"/>
      <c r="M766" s="79"/>
      <c r="N766" s="79"/>
      <c r="O766" s="79"/>
      <c r="P766" s="127"/>
      <c r="Q766" s="39"/>
      <c r="R766" s="39"/>
      <c r="S766" s="39"/>
      <c r="T766" s="39"/>
    </row>
    <row r="767" spans="2:20" x14ac:dyDescent="0.2">
      <c r="B767" s="4"/>
      <c r="G767" s="59"/>
      <c r="H767" s="59"/>
      <c r="I767" s="127"/>
      <c r="J767" s="79"/>
      <c r="K767" s="79"/>
      <c r="L767" s="79"/>
      <c r="M767" s="79"/>
      <c r="N767" s="79"/>
      <c r="O767" s="79"/>
      <c r="P767" s="127"/>
      <c r="Q767" s="39"/>
      <c r="R767" s="39"/>
      <c r="S767" s="39"/>
      <c r="T767" s="39"/>
    </row>
    <row r="768" spans="2:20" x14ac:dyDescent="0.2">
      <c r="B768" s="4"/>
      <c r="G768" s="59"/>
      <c r="H768" s="59"/>
      <c r="I768" s="127"/>
      <c r="J768" s="79"/>
      <c r="K768" s="79"/>
      <c r="L768" s="79"/>
      <c r="M768" s="79"/>
      <c r="N768" s="79"/>
      <c r="O768" s="79"/>
      <c r="P768" s="127"/>
      <c r="Q768" s="39"/>
      <c r="R768" s="39"/>
      <c r="S768" s="39"/>
      <c r="T768" s="39"/>
    </row>
    <row r="769" spans="2:20" x14ac:dyDescent="0.2">
      <c r="B769" s="4"/>
      <c r="G769" s="59"/>
      <c r="H769" s="59"/>
      <c r="I769" s="127"/>
      <c r="J769" s="79"/>
      <c r="K769" s="79"/>
      <c r="L769" s="79"/>
      <c r="M769" s="79"/>
      <c r="N769" s="79"/>
      <c r="O769" s="79"/>
      <c r="P769" s="127"/>
      <c r="Q769" s="39"/>
      <c r="R769" s="39"/>
      <c r="S769" s="39"/>
      <c r="T769" s="39"/>
    </row>
    <row r="770" spans="2:20" x14ac:dyDescent="0.2">
      <c r="B770" s="4"/>
      <c r="G770" s="59"/>
      <c r="H770" s="59"/>
      <c r="I770" s="127"/>
      <c r="J770" s="79"/>
      <c r="K770" s="79"/>
      <c r="L770" s="79"/>
      <c r="M770" s="79"/>
      <c r="N770" s="79"/>
      <c r="O770" s="79"/>
      <c r="P770" s="127"/>
      <c r="Q770" s="39"/>
      <c r="R770" s="39"/>
      <c r="S770" s="39"/>
      <c r="T770" s="39"/>
    </row>
    <row r="771" spans="2:20" x14ac:dyDescent="0.2">
      <c r="B771" s="4"/>
      <c r="G771" s="59"/>
      <c r="H771" s="59"/>
      <c r="I771" s="127"/>
      <c r="J771" s="79"/>
      <c r="K771" s="79"/>
      <c r="L771" s="79"/>
      <c r="M771" s="79"/>
      <c r="N771" s="79"/>
      <c r="O771" s="79"/>
      <c r="P771" s="127"/>
      <c r="Q771" s="39"/>
      <c r="R771" s="39"/>
      <c r="S771" s="39"/>
      <c r="T771" s="39"/>
    </row>
    <row r="772" spans="2:20" x14ac:dyDescent="0.2">
      <c r="B772" s="4"/>
      <c r="G772" s="59"/>
      <c r="H772" s="59"/>
      <c r="I772" s="127"/>
      <c r="J772" s="79"/>
      <c r="K772" s="79"/>
      <c r="L772" s="79"/>
      <c r="M772" s="79"/>
      <c r="N772" s="79"/>
      <c r="O772" s="79"/>
      <c r="P772" s="127"/>
      <c r="Q772" s="39"/>
      <c r="R772" s="39"/>
      <c r="S772" s="39"/>
      <c r="T772" s="39"/>
    </row>
    <row r="773" spans="2:20" x14ac:dyDescent="0.2">
      <c r="B773" s="4"/>
      <c r="G773" s="59"/>
      <c r="H773" s="59"/>
      <c r="I773" s="127"/>
      <c r="J773" s="79"/>
      <c r="K773" s="79"/>
      <c r="L773" s="79"/>
      <c r="M773" s="79"/>
      <c r="N773" s="79"/>
      <c r="O773" s="79"/>
      <c r="P773" s="127"/>
      <c r="Q773" s="39"/>
      <c r="R773" s="39"/>
      <c r="S773" s="39"/>
      <c r="T773" s="39"/>
    </row>
    <row r="774" spans="2:20" x14ac:dyDescent="0.2">
      <c r="B774" s="4"/>
      <c r="G774" s="59"/>
      <c r="H774" s="59"/>
      <c r="I774" s="127"/>
      <c r="J774" s="79"/>
      <c r="K774" s="79"/>
      <c r="L774" s="79"/>
      <c r="M774" s="79"/>
      <c r="N774" s="79"/>
      <c r="O774" s="79"/>
      <c r="P774" s="127"/>
      <c r="Q774" s="39"/>
      <c r="R774" s="39"/>
      <c r="S774" s="39"/>
      <c r="T774" s="39"/>
    </row>
    <row r="775" spans="2:20" x14ac:dyDescent="0.2">
      <c r="B775" s="4"/>
      <c r="G775" s="59"/>
      <c r="H775" s="59"/>
      <c r="I775" s="127"/>
      <c r="J775" s="79"/>
      <c r="K775" s="79"/>
      <c r="L775" s="79"/>
      <c r="M775" s="79"/>
      <c r="N775" s="79"/>
      <c r="O775" s="79"/>
      <c r="P775" s="127"/>
      <c r="Q775" s="39"/>
      <c r="R775" s="39"/>
      <c r="S775" s="39"/>
      <c r="T775" s="39"/>
    </row>
    <row r="776" spans="2:20" x14ac:dyDescent="0.2">
      <c r="B776" s="4"/>
      <c r="G776" s="59"/>
      <c r="H776" s="59"/>
      <c r="I776" s="127"/>
      <c r="J776" s="79"/>
      <c r="K776" s="79"/>
      <c r="L776" s="79"/>
      <c r="M776" s="79"/>
      <c r="N776" s="79"/>
      <c r="O776" s="79"/>
      <c r="P776" s="127"/>
      <c r="Q776" s="39"/>
      <c r="R776" s="39"/>
      <c r="S776" s="39"/>
      <c r="T776" s="39"/>
    </row>
    <row r="777" spans="2:20" x14ac:dyDescent="0.2">
      <c r="B777" s="4"/>
      <c r="G777" s="59"/>
      <c r="H777" s="59"/>
      <c r="I777" s="127"/>
      <c r="J777" s="79"/>
      <c r="K777" s="79"/>
      <c r="L777" s="79"/>
      <c r="M777" s="79"/>
      <c r="N777" s="79"/>
      <c r="O777" s="79"/>
      <c r="P777" s="127"/>
      <c r="Q777" s="39"/>
      <c r="R777" s="39"/>
      <c r="S777" s="39"/>
      <c r="T777" s="39"/>
    </row>
    <row r="778" spans="2:20" x14ac:dyDescent="0.2">
      <c r="B778" s="4"/>
      <c r="G778" s="59"/>
      <c r="H778" s="59"/>
      <c r="I778" s="127"/>
      <c r="J778" s="79"/>
      <c r="K778" s="79"/>
      <c r="L778" s="79"/>
      <c r="M778" s="79"/>
      <c r="N778" s="79"/>
      <c r="O778" s="79"/>
      <c r="P778" s="127"/>
      <c r="Q778" s="39"/>
      <c r="R778" s="39"/>
      <c r="S778" s="39"/>
      <c r="T778" s="39"/>
    </row>
    <row r="779" spans="2:20" x14ac:dyDescent="0.2">
      <c r="B779" s="4"/>
      <c r="G779" s="59"/>
      <c r="H779" s="59"/>
      <c r="I779" s="127"/>
      <c r="J779" s="79"/>
      <c r="K779" s="79"/>
      <c r="L779" s="79"/>
      <c r="M779" s="79"/>
      <c r="N779" s="79"/>
      <c r="O779" s="79"/>
      <c r="P779" s="127"/>
      <c r="Q779" s="39"/>
      <c r="R779" s="39"/>
      <c r="S779" s="39"/>
      <c r="T779" s="39"/>
    </row>
    <row r="780" spans="2:20" x14ac:dyDescent="0.2">
      <c r="B780" s="4"/>
      <c r="G780" s="59"/>
      <c r="H780" s="59"/>
      <c r="I780" s="127"/>
      <c r="J780" s="79"/>
      <c r="K780" s="79"/>
      <c r="L780" s="79"/>
      <c r="M780" s="79"/>
      <c r="N780" s="79"/>
      <c r="O780" s="79"/>
      <c r="P780" s="127"/>
      <c r="Q780" s="39"/>
      <c r="R780" s="39"/>
      <c r="S780" s="39"/>
      <c r="T780" s="39"/>
    </row>
    <row r="781" spans="2:20" x14ac:dyDescent="0.2">
      <c r="B781" s="4"/>
      <c r="G781" s="59"/>
      <c r="H781" s="59"/>
      <c r="I781" s="127"/>
      <c r="J781" s="79"/>
      <c r="K781" s="79"/>
      <c r="L781" s="79"/>
      <c r="M781" s="79"/>
      <c r="N781" s="79"/>
      <c r="O781" s="79"/>
      <c r="P781" s="127"/>
      <c r="Q781" s="39"/>
      <c r="R781" s="39"/>
      <c r="S781" s="39"/>
      <c r="T781" s="39"/>
    </row>
    <row r="782" spans="2:20" x14ac:dyDescent="0.2">
      <c r="B782" s="4"/>
      <c r="G782" s="59"/>
      <c r="H782" s="59"/>
      <c r="I782" s="127"/>
      <c r="J782" s="79"/>
      <c r="K782" s="79"/>
      <c r="L782" s="79"/>
      <c r="M782" s="79"/>
      <c r="N782" s="79"/>
      <c r="O782" s="79"/>
      <c r="P782" s="127"/>
      <c r="Q782" s="39"/>
      <c r="R782" s="39"/>
      <c r="S782" s="39"/>
      <c r="T782" s="39"/>
    </row>
    <row r="783" spans="2:20" x14ac:dyDescent="0.2">
      <c r="B783" s="4"/>
      <c r="G783" s="59"/>
      <c r="H783" s="59"/>
      <c r="I783" s="127"/>
      <c r="J783" s="79"/>
      <c r="K783" s="79"/>
      <c r="L783" s="79"/>
      <c r="M783" s="79"/>
      <c r="N783" s="79"/>
      <c r="O783" s="79"/>
      <c r="P783" s="127"/>
      <c r="Q783" s="39"/>
      <c r="R783" s="39"/>
      <c r="S783" s="39"/>
      <c r="T783" s="39"/>
    </row>
    <row r="784" spans="2:20" x14ac:dyDescent="0.2">
      <c r="B784" s="4"/>
      <c r="G784" s="59"/>
      <c r="H784" s="59"/>
      <c r="I784" s="127"/>
      <c r="J784" s="79"/>
      <c r="K784" s="79"/>
      <c r="L784" s="79"/>
      <c r="M784" s="79"/>
      <c r="N784" s="79"/>
      <c r="O784" s="79"/>
      <c r="P784" s="127"/>
      <c r="Q784" s="39"/>
      <c r="R784" s="39"/>
      <c r="S784" s="39"/>
      <c r="T784" s="39"/>
    </row>
    <row r="785" spans="2:20" x14ac:dyDescent="0.2">
      <c r="B785" s="4"/>
      <c r="G785" s="59"/>
      <c r="H785" s="59"/>
      <c r="I785" s="127"/>
      <c r="J785" s="79"/>
      <c r="K785" s="79"/>
      <c r="L785" s="79"/>
      <c r="M785" s="79"/>
      <c r="N785" s="79"/>
      <c r="O785" s="79"/>
      <c r="P785" s="127"/>
      <c r="Q785" s="39"/>
      <c r="R785" s="39"/>
      <c r="S785" s="39"/>
      <c r="T785" s="39"/>
    </row>
    <row r="786" spans="2:20" x14ac:dyDescent="0.2">
      <c r="B786" s="4"/>
      <c r="G786" s="59"/>
      <c r="H786" s="59"/>
      <c r="I786" s="127"/>
      <c r="J786" s="79"/>
      <c r="K786" s="79"/>
      <c r="L786" s="79"/>
      <c r="M786" s="79"/>
      <c r="N786" s="79"/>
      <c r="O786" s="79"/>
      <c r="P786" s="127"/>
      <c r="Q786" s="39"/>
      <c r="R786" s="39"/>
      <c r="S786" s="39"/>
      <c r="T786" s="39"/>
    </row>
    <row r="787" spans="2:20" x14ac:dyDescent="0.2">
      <c r="B787" s="4"/>
      <c r="G787" s="59"/>
      <c r="H787" s="59"/>
      <c r="I787" s="127"/>
      <c r="J787" s="79"/>
      <c r="K787" s="79"/>
      <c r="L787" s="79"/>
      <c r="M787" s="79"/>
      <c r="N787" s="79"/>
      <c r="O787" s="79"/>
      <c r="P787" s="127"/>
      <c r="Q787" s="39"/>
      <c r="R787" s="39"/>
      <c r="S787" s="39"/>
      <c r="T787" s="39"/>
    </row>
    <row r="788" spans="2:20" x14ac:dyDescent="0.2">
      <c r="B788" s="4"/>
      <c r="G788" s="59"/>
      <c r="H788" s="59"/>
      <c r="I788" s="127"/>
      <c r="J788" s="79"/>
      <c r="K788" s="79"/>
      <c r="L788" s="79"/>
      <c r="M788" s="79"/>
      <c r="N788" s="79"/>
      <c r="O788" s="79"/>
      <c r="P788" s="127"/>
      <c r="Q788" s="39"/>
      <c r="R788" s="39"/>
      <c r="S788" s="39"/>
      <c r="T788" s="39"/>
    </row>
    <row r="789" spans="2:20" x14ac:dyDescent="0.2">
      <c r="B789" s="4"/>
      <c r="G789" s="59"/>
      <c r="H789" s="59"/>
      <c r="I789" s="127"/>
      <c r="J789" s="79"/>
      <c r="K789" s="79"/>
      <c r="L789" s="79"/>
      <c r="M789" s="79"/>
      <c r="N789" s="79"/>
      <c r="O789" s="79"/>
      <c r="P789" s="127"/>
      <c r="Q789" s="39"/>
      <c r="R789" s="39"/>
      <c r="S789" s="39"/>
      <c r="T789" s="39"/>
    </row>
    <row r="790" spans="2:20" x14ac:dyDescent="0.2">
      <c r="B790" s="4"/>
      <c r="G790" s="59"/>
      <c r="H790" s="59"/>
      <c r="I790" s="127"/>
      <c r="J790" s="79"/>
      <c r="K790" s="79"/>
      <c r="L790" s="79"/>
      <c r="M790" s="79"/>
      <c r="N790" s="79"/>
      <c r="O790" s="79"/>
      <c r="P790" s="127"/>
      <c r="Q790" s="39"/>
      <c r="R790" s="39"/>
      <c r="S790" s="39"/>
      <c r="T790" s="39"/>
    </row>
    <row r="791" spans="2:20" x14ac:dyDescent="0.2">
      <c r="B791" s="4"/>
      <c r="G791" s="59"/>
      <c r="H791" s="59"/>
      <c r="I791" s="127"/>
      <c r="J791" s="79"/>
      <c r="K791" s="79"/>
      <c r="L791" s="79"/>
      <c r="M791" s="79"/>
      <c r="N791" s="79"/>
      <c r="O791" s="79"/>
      <c r="P791" s="127"/>
      <c r="Q791" s="39"/>
      <c r="R791" s="39"/>
      <c r="S791" s="39"/>
      <c r="T791" s="39"/>
    </row>
    <row r="792" spans="2:20" x14ac:dyDescent="0.2">
      <c r="B792" s="4"/>
      <c r="G792" s="59"/>
      <c r="H792" s="59"/>
      <c r="I792" s="127"/>
      <c r="J792" s="79"/>
      <c r="K792" s="79"/>
      <c r="L792" s="79"/>
      <c r="M792" s="79"/>
      <c r="N792" s="79"/>
      <c r="O792" s="79"/>
      <c r="P792" s="127"/>
      <c r="Q792" s="39"/>
      <c r="R792" s="39"/>
      <c r="S792" s="39"/>
      <c r="T792" s="39"/>
    </row>
    <row r="793" spans="2:20" x14ac:dyDescent="0.2">
      <c r="B793" s="4"/>
      <c r="G793" s="59"/>
      <c r="H793" s="59"/>
      <c r="I793" s="127"/>
      <c r="J793" s="79"/>
      <c r="K793" s="79"/>
      <c r="L793" s="79"/>
      <c r="M793" s="79"/>
      <c r="N793" s="79"/>
      <c r="O793" s="79"/>
      <c r="P793" s="127"/>
      <c r="Q793" s="39"/>
      <c r="R793" s="39"/>
      <c r="S793" s="39"/>
      <c r="T793" s="39"/>
    </row>
    <row r="794" spans="2:20" x14ac:dyDescent="0.2">
      <c r="B794" s="4"/>
      <c r="G794" s="59"/>
      <c r="H794" s="59"/>
      <c r="I794" s="127"/>
      <c r="J794" s="79"/>
      <c r="K794" s="79"/>
      <c r="L794" s="79"/>
      <c r="M794" s="79"/>
      <c r="N794" s="79"/>
      <c r="O794" s="79"/>
      <c r="P794" s="127"/>
      <c r="Q794" s="39"/>
      <c r="R794" s="39"/>
      <c r="S794" s="39"/>
      <c r="T794" s="39"/>
    </row>
    <row r="795" spans="2:20" x14ac:dyDescent="0.2">
      <c r="B795" s="4"/>
      <c r="G795" s="59"/>
      <c r="H795" s="59"/>
      <c r="I795" s="127"/>
      <c r="J795" s="79"/>
      <c r="K795" s="79"/>
      <c r="L795" s="79"/>
      <c r="M795" s="79"/>
      <c r="N795" s="79"/>
      <c r="O795" s="79"/>
      <c r="P795" s="127"/>
      <c r="Q795" s="39"/>
      <c r="R795" s="39"/>
      <c r="S795" s="39"/>
      <c r="T795" s="39"/>
    </row>
    <row r="796" spans="2:20" x14ac:dyDescent="0.2">
      <c r="B796" s="4"/>
      <c r="G796" s="59"/>
      <c r="H796" s="59"/>
      <c r="I796" s="127"/>
      <c r="J796" s="79"/>
      <c r="K796" s="79"/>
      <c r="L796" s="79"/>
      <c r="M796" s="79"/>
      <c r="N796" s="79"/>
      <c r="O796" s="79"/>
      <c r="P796" s="127"/>
      <c r="Q796" s="39"/>
      <c r="R796" s="39"/>
      <c r="S796" s="39"/>
      <c r="T796" s="39"/>
    </row>
    <row r="797" spans="2:20" x14ac:dyDescent="0.2">
      <c r="B797" s="4"/>
      <c r="G797" s="59"/>
      <c r="H797" s="59"/>
      <c r="I797" s="127"/>
      <c r="J797" s="79"/>
      <c r="K797" s="79"/>
      <c r="L797" s="79"/>
      <c r="M797" s="79"/>
      <c r="N797" s="79"/>
      <c r="O797" s="79"/>
      <c r="P797" s="127"/>
      <c r="Q797" s="39"/>
      <c r="R797" s="39"/>
      <c r="S797" s="39"/>
      <c r="T797" s="39"/>
    </row>
    <row r="798" spans="2:20" x14ac:dyDescent="0.2">
      <c r="B798" s="4"/>
      <c r="G798" s="59"/>
      <c r="H798" s="59"/>
      <c r="I798" s="127"/>
      <c r="J798" s="79"/>
      <c r="K798" s="79"/>
      <c r="L798" s="79"/>
      <c r="M798" s="79"/>
      <c r="N798" s="79"/>
      <c r="O798" s="79"/>
      <c r="P798" s="127"/>
      <c r="Q798" s="39"/>
      <c r="R798" s="39"/>
      <c r="S798" s="39"/>
      <c r="T798" s="39"/>
    </row>
    <row r="799" spans="2:20" x14ac:dyDescent="0.2">
      <c r="B799" s="4"/>
      <c r="G799" s="59"/>
      <c r="H799" s="59"/>
      <c r="I799" s="127"/>
      <c r="J799" s="79"/>
      <c r="K799" s="79"/>
      <c r="L799" s="79"/>
      <c r="M799" s="79"/>
      <c r="N799" s="79"/>
      <c r="O799" s="79"/>
      <c r="P799" s="127"/>
      <c r="Q799" s="39"/>
      <c r="R799" s="39"/>
      <c r="S799" s="39"/>
      <c r="T799" s="39"/>
    </row>
    <row r="800" spans="2:20" x14ac:dyDescent="0.2">
      <c r="B800" s="4"/>
      <c r="G800" s="59"/>
      <c r="H800" s="59"/>
      <c r="I800" s="127"/>
      <c r="J800" s="79"/>
      <c r="K800" s="79"/>
      <c r="L800" s="79"/>
      <c r="M800" s="79"/>
      <c r="N800" s="79"/>
      <c r="O800" s="79"/>
      <c r="P800" s="127"/>
      <c r="Q800" s="39"/>
      <c r="R800" s="39"/>
      <c r="S800" s="39"/>
      <c r="T800" s="39"/>
    </row>
    <row r="801" spans="2:20" x14ac:dyDescent="0.2">
      <c r="B801" s="4"/>
      <c r="G801" s="59"/>
      <c r="H801" s="59"/>
      <c r="I801" s="127"/>
      <c r="J801" s="79"/>
      <c r="K801" s="79"/>
      <c r="L801" s="79"/>
      <c r="M801" s="79"/>
      <c r="N801" s="79"/>
      <c r="O801" s="79"/>
      <c r="P801" s="127"/>
      <c r="Q801" s="39"/>
      <c r="R801" s="39"/>
      <c r="S801" s="39"/>
      <c r="T801" s="39"/>
    </row>
    <row r="802" spans="2:20" x14ac:dyDescent="0.2">
      <c r="B802" s="4"/>
      <c r="G802" s="59"/>
      <c r="H802" s="59"/>
      <c r="I802" s="127"/>
      <c r="J802" s="79"/>
      <c r="K802" s="79"/>
      <c r="L802" s="79"/>
      <c r="M802" s="79"/>
      <c r="N802" s="79"/>
      <c r="O802" s="79"/>
      <c r="P802" s="127"/>
      <c r="Q802" s="39"/>
      <c r="R802" s="39"/>
      <c r="S802" s="39"/>
      <c r="T802" s="39"/>
    </row>
    <row r="803" spans="2:20" x14ac:dyDescent="0.2">
      <c r="B803" s="4"/>
      <c r="G803" s="59"/>
      <c r="H803" s="59"/>
      <c r="I803" s="127"/>
      <c r="J803" s="79"/>
      <c r="K803" s="79"/>
      <c r="L803" s="79"/>
      <c r="M803" s="79"/>
      <c r="N803" s="79"/>
      <c r="O803" s="79"/>
      <c r="P803" s="127"/>
      <c r="Q803" s="39"/>
      <c r="R803" s="39"/>
      <c r="S803" s="39"/>
      <c r="T803" s="39"/>
    </row>
    <row r="804" spans="2:20" x14ac:dyDescent="0.2">
      <c r="B804" s="4"/>
      <c r="G804" s="59"/>
      <c r="H804" s="59"/>
      <c r="I804" s="127"/>
      <c r="J804" s="79"/>
      <c r="K804" s="79"/>
      <c r="L804" s="79"/>
      <c r="M804" s="79"/>
      <c r="N804" s="79"/>
      <c r="O804" s="79"/>
      <c r="P804" s="127"/>
      <c r="Q804" s="39"/>
      <c r="R804" s="39"/>
      <c r="S804" s="39"/>
      <c r="T804" s="39"/>
    </row>
    <row r="805" spans="2:20" x14ac:dyDescent="0.2">
      <c r="B805" s="4"/>
      <c r="G805" s="59"/>
      <c r="H805" s="59"/>
      <c r="I805" s="127"/>
      <c r="J805" s="79"/>
      <c r="K805" s="79"/>
      <c r="L805" s="79"/>
      <c r="M805" s="79"/>
      <c r="N805" s="79"/>
      <c r="O805" s="79"/>
      <c r="P805" s="127"/>
      <c r="Q805" s="39"/>
      <c r="R805" s="39"/>
      <c r="S805" s="39"/>
      <c r="T805" s="39"/>
    </row>
    <row r="806" spans="2:20" x14ac:dyDescent="0.2">
      <c r="B806" s="4"/>
      <c r="G806" s="59"/>
      <c r="H806" s="59"/>
      <c r="I806" s="127"/>
      <c r="J806" s="79"/>
      <c r="K806" s="79"/>
      <c r="L806" s="79"/>
      <c r="M806" s="79"/>
      <c r="N806" s="79"/>
      <c r="O806" s="79"/>
      <c r="P806" s="127"/>
      <c r="Q806" s="39"/>
      <c r="R806" s="39"/>
      <c r="S806" s="39"/>
      <c r="T806" s="39"/>
    </row>
    <row r="807" spans="2:20" x14ac:dyDescent="0.2">
      <c r="B807" s="4"/>
      <c r="G807" s="59"/>
      <c r="H807" s="59"/>
      <c r="I807" s="127"/>
      <c r="J807" s="79"/>
      <c r="K807" s="79"/>
      <c r="L807" s="79"/>
      <c r="M807" s="79"/>
      <c r="N807" s="79"/>
      <c r="O807" s="79"/>
      <c r="P807" s="127"/>
      <c r="Q807" s="39"/>
      <c r="R807" s="39"/>
      <c r="S807" s="39"/>
      <c r="T807" s="39"/>
    </row>
    <row r="808" spans="2:20" x14ac:dyDescent="0.2">
      <c r="B808" s="4"/>
      <c r="G808" s="59"/>
      <c r="H808" s="59"/>
      <c r="I808" s="127"/>
      <c r="J808" s="79"/>
      <c r="K808" s="79"/>
      <c r="L808" s="79"/>
      <c r="M808" s="79"/>
      <c r="N808" s="79"/>
      <c r="O808" s="79"/>
      <c r="P808" s="127"/>
      <c r="Q808" s="39"/>
      <c r="R808" s="39"/>
      <c r="S808" s="39"/>
      <c r="T808" s="39"/>
    </row>
    <row r="809" spans="2:20" x14ac:dyDescent="0.2">
      <c r="B809" s="4"/>
      <c r="G809" s="59"/>
      <c r="H809" s="59"/>
      <c r="I809" s="127"/>
      <c r="J809" s="79"/>
      <c r="K809" s="79"/>
      <c r="L809" s="79"/>
      <c r="M809" s="79"/>
      <c r="N809" s="79"/>
      <c r="O809" s="79"/>
      <c r="P809" s="127"/>
      <c r="Q809" s="39"/>
      <c r="R809" s="39"/>
      <c r="S809" s="39"/>
      <c r="T809" s="39"/>
    </row>
    <row r="810" spans="2:20" x14ac:dyDescent="0.2">
      <c r="B810" s="4"/>
      <c r="G810" s="59"/>
      <c r="H810" s="59"/>
      <c r="I810" s="127"/>
      <c r="J810" s="79"/>
      <c r="K810" s="79"/>
      <c r="L810" s="79"/>
      <c r="M810" s="79"/>
      <c r="N810" s="79"/>
      <c r="O810" s="79"/>
      <c r="P810" s="127"/>
      <c r="Q810" s="39"/>
      <c r="R810" s="39"/>
      <c r="S810" s="39"/>
      <c r="T810" s="39"/>
    </row>
    <row r="811" spans="2:20" x14ac:dyDescent="0.2">
      <c r="B811" s="4"/>
      <c r="G811" s="59"/>
      <c r="H811" s="59"/>
      <c r="I811" s="127"/>
      <c r="J811" s="79"/>
      <c r="K811" s="79"/>
      <c r="L811" s="79"/>
      <c r="M811" s="79"/>
      <c r="N811" s="79"/>
      <c r="O811" s="79"/>
      <c r="P811" s="127"/>
      <c r="Q811" s="39"/>
      <c r="R811" s="39"/>
      <c r="S811" s="39"/>
      <c r="T811" s="39"/>
    </row>
    <row r="812" spans="2:20" x14ac:dyDescent="0.2">
      <c r="B812" s="4"/>
      <c r="G812" s="59"/>
      <c r="H812" s="59"/>
      <c r="I812" s="127"/>
      <c r="J812" s="79"/>
      <c r="K812" s="79"/>
      <c r="L812" s="79"/>
      <c r="M812" s="79"/>
      <c r="N812" s="79"/>
      <c r="O812" s="79"/>
      <c r="P812" s="127"/>
      <c r="Q812" s="39"/>
      <c r="R812" s="39"/>
      <c r="S812" s="39"/>
      <c r="T812" s="39"/>
    </row>
    <row r="813" spans="2:20" x14ac:dyDescent="0.2">
      <c r="B813" s="4"/>
      <c r="G813" s="59"/>
      <c r="H813" s="59"/>
      <c r="I813" s="127"/>
      <c r="J813" s="79"/>
      <c r="K813" s="79"/>
      <c r="L813" s="79"/>
      <c r="M813" s="79"/>
      <c r="N813" s="79"/>
      <c r="O813" s="79"/>
      <c r="P813" s="127"/>
      <c r="Q813" s="39"/>
      <c r="R813" s="39"/>
      <c r="S813" s="39"/>
      <c r="T813" s="39"/>
    </row>
    <row r="814" spans="2:20" x14ac:dyDescent="0.2">
      <c r="B814" s="4"/>
      <c r="G814" s="59"/>
      <c r="H814" s="59"/>
      <c r="I814" s="127"/>
      <c r="J814" s="79"/>
      <c r="K814" s="79"/>
      <c r="L814" s="79"/>
      <c r="M814" s="79"/>
      <c r="N814" s="79"/>
      <c r="O814" s="79"/>
      <c r="P814" s="127"/>
      <c r="Q814" s="39"/>
      <c r="R814" s="39"/>
      <c r="S814" s="39"/>
      <c r="T814" s="39"/>
    </row>
    <row r="815" spans="2:20" x14ac:dyDescent="0.2">
      <c r="B815" s="4"/>
      <c r="G815" s="59"/>
      <c r="H815" s="59"/>
      <c r="I815" s="127"/>
      <c r="J815" s="79"/>
      <c r="K815" s="79"/>
      <c r="L815" s="79"/>
      <c r="M815" s="79"/>
      <c r="N815" s="79"/>
      <c r="O815" s="79"/>
      <c r="P815" s="127"/>
      <c r="Q815" s="39"/>
      <c r="R815" s="39"/>
      <c r="S815" s="39"/>
      <c r="T815" s="39"/>
    </row>
    <row r="816" spans="2:20" x14ac:dyDescent="0.2">
      <c r="B816" s="4"/>
      <c r="G816" s="59"/>
      <c r="H816" s="59"/>
      <c r="I816" s="127"/>
      <c r="J816" s="79"/>
      <c r="K816" s="79"/>
      <c r="L816" s="79"/>
      <c r="M816" s="79"/>
      <c r="N816" s="79"/>
      <c r="O816" s="79"/>
      <c r="P816" s="127"/>
      <c r="Q816" s="39"/>
      <c r="R816" s="39"/>
      <c r="S816" s="39"/>
      <c r="T816" s="39"/>
    </row>
    <row r="817" spans="2:20" x14ac:dyDescent="0.2">
      <c r="B817" s="4"/>
      <c r="G817" s="59"/>
      <c r="H817" s="59"/>
      <c r="I817" s="127"/>
      <c r="J817" s="79"/>
      <c r="K817" s="79"/>
      <c r="L817" s="79"/>
      <c r="M817" s="79"/>
      <c r="N817" s="79"/>
      <c r="O817" s="79"/>
      <c r="P817" s="127"/>
      <c r="Q817" s="39"/>
      <c r="R817" s="39"/>
      <c r="S817" s="39"/>
      <c r="T817" s="39"/>
    </row>
    <row r="818" spans="2:20" x14ac:dyDescent="0.2">
      <c r="B818" s="4"/>
      <c r="G818" s="59"/>
      <c r="H818" s="59"/>
      <c r="I818" s="127"/>
      <c r="J818" s="79"/>
      <c r="K818" s="79"/>
      <c r="L818" s="79"/>
      <c r="M818" s="79"/>
      <c r="N818" s="79"/>
      <c r="O818" s="79"/>
      <c r="P818" s="127"/>
      <c r="Q818" s="39"/>
      <c r="R818" s="39"/>
      <c r="S818" s="39"/>
      <c r="T818" s="39"/>
    </row>
    <row r="819" spans="2:20" x14ac:dyDescent="0.2">
      <c r="B819" s="4"/>
      <c r="G819" s="59"/>
      <c r="H819" s="59"/>
      <c r="I819" s="127"/>
      <c r="J819" s="79"/>
      <c r="K819" s="79"/>
      <c r="L819" s="79"/>
      <c r="M819" s="79"/>
      <c r="N819" s="79"/>
      <c r="O819" s="79"/>
      <c r="P819" s="127"/>
      <c r="Q819" s="39"/>
      <c r="R819" s="39"/>
      <c r="S819" s="39"/>
      <c r="T819" s="39"/>
    </row>
    <row r="820" spans="2:20" x14ac:dyDescent="0.2">
      <c r="B820" s="4"/>
      <c r="G820" s="59"/>
      <c r="H820" s="59"/>
      <c r="I820" s="127"/>
      <c r="J820" s="79"/>
      <c r="K820" s="79"/>
      <c r="L820" s="79"/>
      <c r="M820" s="79"/>
      <c r="N820" s="79"/>
      <c r="O820" s="79"/>
      <c r="P820" s="127"/>
      <c r="Q820" s="39"/>
      <c r="R820" s="39"/>
      <c r="S820" s="39"/>
      <c r="T820" s="39"/>
    </row>
    <row r="821" spans="2:20" x14ac:dyDescent="0.2">
      <c r="B821" s="4"/>
      <c r="G821" s="59"/>
      <c r="H821" s="59"/>
      <c r="I821" s="127"/>
      <c r="J821" s="79"/>
      <c r="K821" s="79"/>
      <c r="L821" s="79"/>
      <c r="M821" s="79"/>
      <c r="N821" s="79"/>
      <c r="O821" s="79"/>
      <c r="P821" s="127"/>
      <c r="Q821" s="39"/>
      <c r="R821" s="39"/>
      <c r="S821" s="39"/>
      <c r="T821" s="39"/>
    </row>
    <row r="822" spans="2:20" x14ac:dyDescent="0.2">
      <c r="B822" s="4"/>
      <c r="G822" s="59"/>
      <c r="H822" s="59"/>
      <c r="I822" s="127"/>
      <c r="J822" s="79"/>
      <c r="K822" s="79"/>
      <c r="L822" s="79"/>
      <c r="M822" s="79"/>
      <c r="N822" s="79"/>
      <c r="O822" s="79"/>
      <c r="P822" s="127"/>
      <c r="Q822" s="39"/>
      <c r="R822" s="39"/>
      <c r="S822" s="39"/>
      <c r="T822" s="39"/>
    </row>
    <row r="823" spans="2:20" x14ac:dyDescent="0.2">
      <c r="B823" s="4"/>
      <c r="G823" s="59"/>
      <c r="H823" s="59"/>
      <c r="I823" s="127"/>
      <c r="J823" s="79"/>
      <c r="K823" s="79"/>
      <c r="L823" s="79"/>
      <c r="M823" s="79"/>
      <c r="N823" s="79"/>
      <c r="O823" s="79"/>
      <c r="P823" s="127"/>
      <c r="Q823" s="39"/>
      <c r="R823" s="39"/>
      <c r="S823" s="39"/>
      <c r="T823" s="39"/>
    </row>
    <row r="824" spans="2:20" x14ac:dyDescent="0.2">
      <c r="B824" s="4"/>
      <c r="G824" s="59"/>
      <c r="H824" s="59"/>
      <c r="I824" s="127"/>
      <c r="J824" s="79"/>
      <c r="K824" s="79"/>
      <c r="L824" s="79"/>
      <c r="M824" s="79"/>
      <c r="N824" s="79"/>
      <c r="O824" s="79"/>
      <c r="P824" s="127"/>
      <c r="Q824" s="39"/>
      <c r="R824" s="39"/>
      <c r="S824" s="39"/>
      <c r="T824" s="39"/>
    </row>
    <row r="825" spans="2:20" x14ac:dyDescent="0.2">
      <c r="B825" s="4"/>
      <c r="G825" s="59"/>
      <c r="H825" s="59"/>
      <c r="I825" s="127"/>
      <c r="J825" s="79"/>
      <c r="K825" s="79"/>
      <c r="L825" s="79"/>
      <c r="M825" s="79"/>
      <c r="N825" s="79"/>
      <c r="O825" s="79"/>
      <c r="P825" s="127"/>
      <c r="Q825" s="39"/>
      <c r="R825" s="39"/>
      <c r="S825" s="39"/>
      <c r="T825" s="39"/>
    </row>
    <row r="826" spans="2:20" x14ac:dyDescent="0.2">
      <c r="B826" s="4"/>
      <c r="G826" s="59"/>
      <c r="H826" s="59"/>
      <c r="I826" s="127"/>
      <c r="J826" s="79"/>
      <c r="K826" s="79"/>
      <c r="L826" s="79"/>
      <c r="M826" s="79"/>
      <c r="N826" s="79"/>
      <c r="O826" s="79"/>
      <c r="P826" s="127"/>
      <c r="Q826" s="39"/>
      <c r="R826" s="39"/>
      <c r="S826" s="39"/>
      <c r="T826" s="39"/>
    </row>
    <row r="827" spans="2:20" x14ac:dyDescent="0.2">
      <c r="B827" s="4"/>
      <c r="G827" s="59"/>
      <c r="H827" s="59"/>
      <c r="I827" s="127"/>
      <c r="J827" s="79"/>
      <c r="K827" s="79"/>
      <c r="L827" s="79"/>
      <c r="M827" s="79"/>
      <c r="N827" s="79"/>
      <c r="O827" s="79"/>
      <c r="P827" s="127"/>
      <c r="Q827" s="39"/>
      <c r="R827" s="39"/>
      <c r="S827" s="39"/>
      <c r="T827" s="39"/>
    </row>
    <row r="828" spans="2:20" x14ac:dyDescent="0.2">
      <c r="B828" s="4"/>
      <c r="G828" s="59"/>
      <c r="H828" s="59"/>
      <c r="I828" s="127"/>
      <c r="J828" s="79"/>
      <c r="K828" s="79"/>
      <c r="L828" s="79"/>
      <c r="M828" s="79"/>
      <c r="N828" s="79"/>
      <c r="O828" s="79"/>
      <c r="P828" s="127"/>
      <c r="Q828" s="39"/>
      <c r="R828" s="39"/>
      <c r="S828" s="39"/>
      <c r="T828" s="39"/>
    </row>
    <row r="829" spans="2:20" x14ac:dyDescent="0.2">
      <c r="B829" s="4"/>
      <c r="G829" s="59"/>
      <c r="H829" s="59"/>
      <c r="I829" s="127"/>
      <c r="J829" s="79"/>
      <c r="K829" s="79"/>
      <c r="L829" s="79"/>
      <c r="M829" s="79"/>
      <c r="N829" s="79"/>
      <c r="O829" s="79"/>
      <c r="P829" s="127"/>
      <c r="Q829" s="39"/>
      <c r="R829" s="39"/>
      <c r="S829" s="39"/>
      <c r="T829" s="39"/>
    </row>
    <row r="830" spans="2:20" x14ac:dyDescent="0.2">
      <c r="B830" s="4"/>
      <c r="G830" s="59"/>
      <c r="H830" s="59"/>
      <c r="I830" s="127"/>
      <c r="J830" s="79"/>
      <c r="K830" s="79"/>
      <c r="L830" s="79"/>
      <c r="M830" s="79"/>
      <c r="N830" s="79"/>
      <c r="O830" s="79"/>
      <c r="P830" s="127"/>
      <c r="Q830" s="39"/>
      <c r="R830" s="39"/>
      <c r="S830" s="39"/>
      <c r="T830" s="39"/>
    </row>
    <row r="831" spans="2:20" x14ac:dyDescent="0.2">
      <c r="B831" s="4"/>
      <c r="G831" s="59"/>
      <c r="H831" s="59"/>
      <c r="I831" s="127"/>
      <c r="J831" s="79"/>
      <c r="K831" s="79"/>
      <c r="L831" s="79"/>
      <c r="M831" s="79"/>
      <c r="N831" s="79"/>
      <c r="O831" s="79"/>
      <c r="P831" s="127"/>
      <c r="Q831" s="39"/>
      <c r="R831" s="39"/>
      <c r="S831" s="39"/>
      <c r="T831" s="39"/>
    </row>
    <row r="832" spans="2:20" x14ac:dyDescent="0.2">
      <c r="B832" s="4"/>
      <c r="G832" s="59"/>
      <c r="H832" s="59"/>
      <c r="I832" s="127"/>
      <c r="J832" s="79"/>
      <c r="K832" s="79"/>
      <c r="L832" s="79"/>
      <c r="M832" s="79"/>
      <c r="N832" s="79"/>
      <c r="O832" s="79"/>
      <c r="P832" s="127"/>
      <c r="Q832" s="39"/>
      <c r="R832" s="39"/>
      <c r="S832" s="39"/>
      <c r="T832" s="39"/>
    </row>
    <row r="833" spans="2:20" x14ac:dyDescent="0.2">
      <c r="B833" s="4"/>
      <c r="G833" s="59"/>
      <c r="H833" s="59"/>
      <c r="I833" s="127"/>
      <c r="J833" s="79"/>
      <c r="K833" s="79"/>
      <c r="L833" s="79"/>
      <c r="M833" s="79"/>
      <c r="N833" s="79"/>
      <c r="O833" s="79"/>
      <c r="P833" s="127"/>
      <c r="Q833" s="39"/>
      <c r="R833" s="39"/>
      <c r="S833" s="39"/>
      <c r="T833" s="39"/>
    </row>
    <row r="834" spans="2:20" x14ac:dyDescent="0.2">
      <c r="B834" s="4"/>
      <c r="G834" s="59"/>
      <c r="H834" s="59"/>
      <c r="I834" s="127"/>
      <c r="J834" s="79"/>
      <c r="K834" s="79"/>
      <c r="L834" s="79"/>
      <c r="M834" s="79"/>
      <c r="N834" s="79"/>
      <c r="O834" s="79"/>
      <c r="P834" s="127"/>
      <c r="Q834" s="39"/>
      <c r="R834" s="39"/>
      <c r="S834" s="39"/>
      <c r="T834" s="39"/>
    </row>
    <row r="835" spans="2:20" x14ac:dyDescent="0.2">
      <c r="B835" s="4"/>
      <c r="G835" s="59"/>
      <c r="H835" s="59"/>
      <c r="I835" s="127"/>
      <c r="J835" s="79"/>
      <c r="K835" s="79"/>
      <c r="L835" s="79"/>
      <c r="M835" s="79"/>
      <c r="N835" s="79"/>
      <c r="O835" s="79"/>
      <c r="P835" s="127"/>
      <c r="Q835" s="39"/>
      <c r="R835" s="39"/>
      <c r="S835" s="39"/>
      <c r="T835" s="39"/>
    </row>
    <row r="836" spans="2:20" x14ac:dyDescent="0.2">
      <c r="B836" s="4"/>
      <c r="G836" s="59"/>
      <c r="H836" s="59"/>
      <c r="I836" s="127"/>
      <c r="J836" s="79"/>
      <c r="K836" s="79"/>
      <c r="L836" s="79"/>
      <c r="M836" s="79"/>
      <c r="N836" s="79"/>
      <c r="O836" s="79"/>
      <c r="P836" s="127"/>
      <c r="Q836" s="39"/>
      <c r="R836" s="39"/>
      <c r="S836" s="39"/>
      <c r="T836" s="39"/>
    </row>
    <row r="837" spans="2:20" x14ac:dyDescent="0.2">
      <c r="B837" s="4"/>
      <c r="G837" s="59"/>
      <c r="H837" s="59"/>
      <c r="I837" s="127"/>
      <c r="J837" s="79"/>
      <c r="K837" s="79"/>
      <c r="L837" s="79"/>
      <c r="M837" s="79"/>
      <c r="N837" s="79"/>
      <c r="O837" s="79"/>
      <c r="P837" s="127"/>
      <c r="Q837" s="39"/>
      <c r="R837" s="39"/>
      <c r="S837" s="39"/>
      <c r="T837" s="39"/>
    </row>
    <row r="838" spans="2:20" x14ac:dyDescent="0.2">
      <c r="B838" s="4"/>
      <c r="G838" s="59"/>
      <c r="H838" s="59"/>
      <c r="I838" s="127"/>
      <c r="J838" s="79"/>
      <c r="K838" s="79"/>
      <c r="L838" s="79"/>
      <c r="M838" s="79"/>
      <c r="N838" s="79"/>
      <c r="O838" s="79"/>
      <c r="P838" s="127"/>
      <c r="Q838" s="39"/>
      <c r="R838" s="39"/>
      <c r="S838" s="39"/>
      <c r="T838" s="39"/>
    </row>
    <row r="839" spans="2:20" x14ac:dyDescent="0.2">
      <c r="B839" s="4"/>
      <c r="G839" s="59"/>
      <c r="H839" s="59"/>
      <c r="I839" s="127"/>
      <c r="J839" s="79"/>
      <c r="K839" s="79"/>
      <c r="L839" s="79"/>
      <c r="M839" s="79"/>
      <c r="N839" s="79"/>
      <c r="O839" s="79"/>
      <c r="P839" s="127"/>
      <c r="Q839" s="39"/>
      <c r="R839" s="39"/>
      <c r="S839" s="39"/>
      <c r="T839" s="39"/>
    </row>
    <row r="840" spans="2:20" x14ac:dyDescent="0.2">
      <c r="B840" s="4"/>
      <c r="G840" s="59"/>
      <c r="H840" s="59"/>
      <c r="I840" s="127"/>
      <c r="J840" s="79"/>
      <c r="K840" s="79"/>
      <c r="L840" s="79"/>
      <c r="M840" s="79"/>
      <c r="N840" s="79"/>
      <c r="O840" s="79"/>
      <c r="P840" s="127"/>
      <c r="Q840" s="39"/>
      <c r="R840" s="39"/>
      <c r="S840" s="39"/>
      <c r="T840" s="39"/>
    </row>
    <row r="841" spans="2:20" x14ac:dyDescent="0.2">
      <c r="B841" s="4"/>
      <c r="G841" s="59"/>
      <c r="H841" s="59"/>
      <c r="I841" s="127"/>
      <c r="J841" s="79"/>
      <c r="K841" s="79"/>
      <c r="L841" s="79"/>
      <c r="M841" s="79"/>
      <c r="N841" s="79"/>
      <c r="O841" s="79"/>
      <c r="P841" s="127"/>
      <c r="Q841" s="39"/>
      <c r="R841" s="39"/>
      <c r="S841" s="39"/>
      <c r="T841" s="39"/>
    </row>
    <row r="842" spans="2:20" x14ac:dyDescent="0.2">
      <c r="B842" s="4"/>
      <c r="G842" s="59"/>
      <c r="H842" s="59"/>
      <c r="I842" s="127"/>
      <c r="J842" s="79"/>
      <c r="K842" s="79"/>
      <c r="L842" s="79"/>
      <c r="M842" s="79"/>
      <c r="N842" s="79"/>
      <c r="O842" s="79"/>
      <c r="P842" s="127"/>
      <c r="Q842" s="39"/>
      <c r="R842" s="39"/>
      <c r="S842" s="39"/>
      <c r="T842" s="39"/>
    </row>
    <row r="843" spans="2:20" x14ac:dyDescent="0.2">
      <c r="B843" s="4"/>
      <c r="G843" s="59"/>
      <c r="H843" s="59"/>
      <c r="I843" s="127"/>
      <c r="J843" s="79"/>
      <c r="K843" s="79"/>
      <c r="L843" s="79"/>
      <c r="M843" s="79"/>
      <c r="N843" s="79"/>
      <c r="O843" s="79"/>
      <c r="P843" s="127"/>
      <c r="Q843" s="39"/>
      <c r="R843" s="39"/>
      <c r="S843" s="39"/>
      <c r="T843" s="39"/>
    </row>
    <row r="844" spans="2:20" x14ac:dyDescent="0.2">
      <c r="B844" s="4"/>
      <c r="G844" s="59"/>
      <c r="H844" s="59"/>
      <c r="I844" s="127"/>
      <c r="J844" s="79"/>
      <c r="K844" s="79"/>
      <c r="L844" s="79"/>
      <c r="M844" s="79"/>
      <c r="N844" s="79"/>
      <c r="O844" s="79"/>
      <c r="P844" s="127"/>
      <c r="Q844" s="39"/>
      <c r="R844" s="39"/>
      <c r="S844" s="39"/>
      <c r="T844" s="39"/>
    </row>
    <row r="845" spans="2:20" x14ac:dyDescent="0.2">
      <c r="B845" s="4"/>
      <c r="G845" s="59"/>
      <c r="H845" s="59"/>
      <c r="I845" s="127"/>
      <c r="J845" s="79"/>
      <c r="K845" s="79"/>
      <c r="L845" s="79"/>
      <c r="M845" s="79"/>
      <c r="N845" s="79"/>
      <c r="O845" s="79"/>
      <c r="P845" s="127"/>
      <c r="Q845" s="39"/>
      <c r="R845" s="39"/>
      <c r="S845" s="39"/>
      <c r="T845" s="39"/>
    </row>
    <row r="846" spans="2:20" x14ac:dyDescent="0.2">
      <c r="B846" s="4"/>
      <c r="G846" s="59"/>
      <c r="H846" s="59"/>
      <c r="I846" s="127"/>
      <c r="J846" s="79"/>
      <c r="K846" s="79"/>
      <c r="L846" s="79"/>
      <c r="M846" s="79"/>
      <c r="N846" s="79"/>
      <c r="O846" s="79"/>
      <c r="P846" s="127"/>
      <c r="Q846" s="39"/>
      <c r="R846" s="39"/>
      <c r="S846" s="39"/>
      <c r="T846" s="39"/>
    </row>
    <row r="847" spans="2:20" x14ac:dyDescent="0.2">
      <c r="B847" s="4"/>
      <c r="G847" s="59"/>
      <c r="H847" s="59"/>
      <c r="I847" s="127"/>
      <c r="J847" s="79"/>
      <c r="K847" s="79"/>
      <c r="L847" s="79"/>
      <c r="M847" s="79"/>
      <c r="N847" s="79"/>
      <c r="O847" s="79"/>
      <c r="P847" s="127"/>
      <c r="Q847" s="39"/>
      <c r="R847" s="39"/>
      <c r="S847" s="39"/>
      <c r="T847" s="39"/>
    </row>
    <row r="848" spans="2:20" x14ac:dyDescent="0.2">
      <c r="B848" s="4"/>
      <c r="G848" s="59"/>
      <c r="H848" s="59"/>
      <c r="I848" s="127"/>
      <c r="J848" s="79"/>
      <c r="K848" s="79"/>
      <c r="L848" s="79"/>
      <c r="M848" s="79"/>
      <c r="N848" s="79"/>
      <c r="O848" s="79"/>
      <c r="P848" s="127"/>
      <c r="Q848" s="39"/>
      <c r="R848" s="39"/>
      <c r="S848" s="39"/>
      <c r="T848" s="39"/>
    </row>
    <row r="849" spans="2:20" x14ac:dyDescent="0.2">
      <c r="B849" s="4"/>
      <c r="G849" s="59"/>
      <c r="H849" s="59"/>
      <c r="I849" s="127"/>
      <c r="J849" s="79"/>
      <c r="K849" s="79"/>
      <c r="L849" s="79"/>
      <c r="M849" s="79"/>
      <c r="N849" s="79"/>
      <c r="O849" s="79"/>
      <c r="P849" s="127"/>
      <c r="Q849" s="39"/>
      <c r="R849" s="39"/>
      <c r="S849" s="39"/>
      <c r="T849" s="39"/>
    </row>
    <row r="850" spans="2:20" x14ac:dyDescent="0.2">
      <c r="B850" s="4"/>
      <c r="G850" s="59"/>
      <c r="H850" s="59"/>
      <c r="I850" s="127"/>
      <c r="J850" s="79"/>
      <c r="K850" s="79"/>
      <c r="L850" s="79"/>
      <c r="M850" s="79"/>
      <c r="N850" s="79"/>
      <c r="O850" s="79"/>
      <c r="P850" s="127"/>
      <c r="Q850" s="39"/>
      <c r="R850" s="39"/>
      <c r="S850" s="39"/>
      <c r="T850" s="39"/>
    </row>
    <row r="851" spans="2:20" x14ac:dyDescent="0.2">
      <c r="B851" s="4"/>
      <c r="G851" s="59"/>
      <c r="H851" s="59"/>
      <c r="I851" s="127"/>
      <c r="J851" s="79"/>
      <c r="K851" s="79"/>
      <c r="L851" s="79"/>
      <c r="M851" s="79"/>
      <c r="N851" s="79"/>
      <c r="O851" s="79"/>
      <c r="P851" s="127"/>
      <c r="Q851" s="39"/>
      <c r="R851" s="39"/>
      <c r="S851" s="39"/>
      <c r="T851" s="39"/>
    </row>
    <row r="852" spans="2:20" x14ac:dyDescent="0.2">
      <c r="B852" s="4"/>
      <c r="G852" s="59"/>
      <c r="H852" s="59"/>
      <c r="I852" s="127"/>
      <c r="J852" s="79"/>
      <c r="K852" s="79"/>
      <c r="L852" s="79"/>
      <c r="M852" s="79"/>
      <c r="N852" s="79"/>
      <c r="O852" s="79"/>
      <c r="P852" s="127"/>
      <c r="Q852" s="39"/>
      <c r="R852" s="39"/>
      <c r="S852" s="39"/>
      <c r="T852" s="39"/>
    </row>
    <row r="853" spans="2:20" x14ac:dyDescent="0.2">
      <c r="B853" s="4"/>
      <c r="G853" s="59"/>
      <c r="H853" s="59"/>
      <c r="I853" s="127"/>
      <c r="J853" s="79"/>
      <c r="K853" s="79"/>
      <c r="L853" s="79"/>
      <c r="M853" s="79"/>
      <c r="N853" s="79"/>
      <c r="O853" s="79"/>
      <c r="P853" s="127"/>
      <c r="Q853" s="39"/>
      <c r="R853" s="39"/>
      <c r="S853" s="39"/>
      <c r="T853" s="39"/>
    </row>
    <row r="854" spans="2:20" x14ac:dyDescent="0.2">
      <c r="B854" s="4"/>
      <c r="G854" s="59"/>
      <c r="H854" s="59"/>
      <c r="I854" s="127"/>
      <c r="J854" s="79"/>
      <c r="K854" s="79"/>
      <c r="L854" s="79"/>
      <c r="M854" s="79"/>
      <c r="N854" s="79"/>
      <c r="O854" s="79"/>
      <c r="P854" s="127"/>
      <c r="Q854" s="39"/>
      <c r="R854" s="39"/>
      <c r="S854" s="39"/>
      <c r="T854" s="39"/>
    </row>
    <row r="855" spans="2:20" x14ac:dyDescent="0.2">
      <c r="B855" s="4"/>
      <c r="G855" s="59"/>
      <c r="H855" s="59"/>
      <c r="I855" s="127"/>
      <c r="J855" s="79"/>
      <c r="K855" s="79"/>
      <c r="L855" s="79"/>
      <c r="M855" s="79"/>
      <c r="N855" s="79"/>
      <c r="O855" s="79"/>
      <c r="P855" s="127"/>
      <c r="Q855" s="39"/>
      <c r="R855" s="39"/>
      <c r="S855" s="39"/>
      <c r="T855" s="39"/>
    </row>
    <row r="856" spans="2:20" x14ac:dyDescent="0.2">
      <c r="B856" s="4"/>
      <c r="G856" s="59"/>
      <c r="H856" s="59"/>
      <c r="I856" s="127"/>
      <c r="J856" s="79"/>
      <c r="K856" s="79"/>
      <c r="L856" s="79"/>
      <c r="M856" s="79"/>
      <c r="N856" s="79"/>
      <c r="O856" s="79"/>
      <c r="P856" s="127"/>
      <c r="Q856" s="39"/>
      <c r="R856" s="39"/>
      <c r="S856" s="39"/>
      <c r="T856" s="39"/>
    </row>
    <row r="857" spans="2:20" x14ac:dyDescent="0.2">
      <c r="B857" s="4"/>
      <c r="G857" s="59"/>
      <c r="H857" s="59"/>
      <c r="I857" s="127"/>
      <c r="J857" s="79"/>
      <c r="K857" s="79"/>
      <c r="L857" s="79"/>
      <c r="M857" s="79"/>
      <c r="N857" s="79"/>
      <c r="O857" s="79"/>
      <c r="P857" s="127"/>
      <c r="Q857" s="39"/>
      <c r="R857" s="39"/>
      <c r="S857" s="39"/>
      <c r="T857" s="39"/>
    </row>
    <row r="858" spans="2:20" x14ac:dyDescent="0.2">
      <c r="B858" s="4"/>
      <c r="G858" s="59"/>
      <c r="H858" s="59"/>
      <c r="I858" s="127"/>
      <c r="J858" s="79"/>
      <c r="K858" s="79"/>
      <c r="L858" s="79"/>
      <c r="M858" s="79"/>
      <c r="N858" s="79"/>
      <c r="O858" s="79"/>
      <c r="P858" s="127"/>
      <c r="Q858" s="39"/>
      <c r="R858" s="39"/>
      <c r="S858" s="39"/>
      <c r="T858" s="39"/>
    </row>
    <row r="859" spans="2:20" x14ac:dyDescent="0.2">
      <c r="B859" s="4"/>
      <c r="G859" s="59"/>
      <c r="H859" s="59"/>
      <c r="I859" s="127"/>
      <c r="J859" s="79"/>
      <c r="K859" s="79"/>
      <c r="L859" s="79"/>
      <c r="M859" s="79"/>
      <c r="N859" s="79"/>
      <c r="O859" s="79"/>
      <c r="P859" s="127"/>
      <c r="Q859" s="39"/>
      <c r="R859" s="39"/>
      <c r="S859" s="39"/>
      <c r="T859" s="39"/>
    </row>
    <row r="860" spans="2:20" x14ac:dyDescent="0.2">
      <c r="B860" s="4"/>
      <c r="G860" s="59"/>
      <c r="H860" s="59"/>
      <c r="I860" s="127"/>
      <c r="J860" s="79"/>
      <c r="K860" s="79"/>
      <c r="L860" s="79"/>
      <c r="M860" s="79"/>
      <c r="N860" s="79"/>
      <c r="O860" s="79"/>
      <c r="P860" s="127"/>
      <c r="Q860" s="39"/>
      <c r="R860" s="39"/>
      <c r="S860" s="39"/>
      <c r="T860" s="39"/>
    </row>
    <row r="861" spans="2:20" x14ac:dyDescent="0.2">
      <c r="B861" s="4"/>
      <c r="G861" s="59"/>
      <c r="H861" s="59"/>
      <c r="I861" s="127"/>
      <c r="J861" s="79"/>
      <c r="K861" s="79"/>
      <c r="L861" s="79"/>
      <c r="M861" s="79"/>
      <c r="N861" s="79"/>
      <c r="O861" s="79"/>
      <c r="P861" s="127"/>
      <c r="Q861" s="39"/>
      <c r="R861" s="39"/>
      <c r="S861" s="39"/>
      <c r="T861" s="39"/>
    </row>
    <row r="862" spans="2:20" x14ac:dyDescent="0.2">
      <c r="B862" s="4"/>
      <c r="G862" s="59"/>
      <c r="H862" s="59"/>
      <c r="I862" s="127"/>
      <c r="J862" s="79"/>
      <c r="K862" s="79"/>
      <c r="L862" s="79"/>
      <c r="M862" s="79"/>
      <c r="N862" s="79"/>
      <c r="O862" s="79"/>
      <c r="P862" s="127"/>
      <c r="Q862" s="39"/>
      <c r="R862" s="39"/>
      <c r="S862" s="39"/>
      <c r="T862" s="39"/>
    </row>
    <row r="863" spans="2:20" x14ac:dyDescent="0.2">
      <c r="B863" s="4"/>
      <c r="G863" s="59"/>
      <c r="H863" s="59"/>
      <c r="I863" s="127"/>
      <c r="J863" s="79"/>
      <c r="K863" s="79"/>
      <c r="L863" s="79"/>
      <c r="M863" s="79"/>
      <c r="N863" s="79"/>
      <c r="O863" s="79"/>
      <c r="P863" s="127"/>
      <c r="Q863" s="39"/>
      <c r="R863" s="39"/>
      <c r="S863" s="39"/>
      <c r="T863" s="39"/>
    </row>
    <row r="864" spans="2:20" x14ac:dyDescent="0.2">
      <c r="B864" s="4"/>
      <c r="G864" s="59"/>
      <c r="H864" s="59"/>
      <c r="I864" s="127"/>
      <c r="J864" s="79"/>
      <c r="K864" s="79"/>
      <c r="L864" s="79"/>
      <c r="M864" s="79"/>
      <c r="N864" s="79"/>
      <c r="O864" s="79"/>
      <c r="P864" s="127"/>
      <c r="Q864" s="39"/>
      <c r="R864" s="39"/>
      <c r="S864" s="39"/>
      <c r="T864" s="39"/>
    </row>
    <row r="865" spans="2:20" x14ac:dyDescent="0.2">
      <c r="B865" s="4"/>
      <c r="G865" s="59"/>
      <c r="H865" s="59"/>
      <c r="I865" s="127"/>
      <c r="J865" s="79"/>
      <c r="K865" s="79"/>
      <c r="L865" s="79"/>
      <c r="M865" s="79"/>
      <c r="N865" s="79"/>
      <c r="O865" s="79"/>
      <c r="P865" s="127"/>
      <c r="Q865" s="39"/>
      <c r="R865" s="39"/>
      <c r="S865" s="39"/>
      <c r="T865" s="39"/>
    </row>
    <row r="866" spans="2:20" x14ac:dyDescent="0.2">
      <c r="B866" s="4"/>
      <c r="G866" s="59"/>
      <c r="H866" s="59"/>
      <c r="I866" s="127"/>
      <c r="J866" s="79"/>
      <c r="K866" s="79"/>
      <c r="L866" s="79"/>
      <c r="M866" s="79"/>
      <c r="N866" s="79"/>
      <c r="O866" s="79"/>
      <c r="P866" s="127"/>
      <c r="Q866" s="39"/>
      <c r="R866" s="39"/>
      <c r="S866" s="39"/>
      <c r="T866" s="39"/>
    </row>
    <row r="867" spans="2:20" x14ac:dyDescent="0.2">
      <c r="B867" s="4"/>
      <c r="G867" s="59"/>
      <c r="H867" s="59"/>
      <c r="I867" s="127"/>
      <c r="J867" s="79"/>
      <c r="K867" s="79"/>
      <c r="L867" s="79"/>
      <c r="M867" s="79"/>
      <c r="N867" s="79"/>
      <c r="O867" s="79"/>
      <c r="P867" s="127"/>
      <c r="Q867" s="39"/>
      <c r="R867" s="39"/>
      <c r="S867" s="39"/>
      <c r="T867" s="39"/>
    </row>
    <row r="868" spans="2:20" x14ac:dyDescent="0.2">
      <c r="B868" s="4"/>
      <c r="G868" s="59"/>
      <c r="H868" s="59"/>
      <c r="I868" s="127"/>
      <c r="J868" s="79"/>
      <c r="K868" s="79"/>
      <c r="L868" s="79"/>
      <c r="M868" s="79"/>
      <c r="N868" s="79"/>
      <c r="O868" s="79"/>
      <c r="P868" s="127"/>
      <c r="Q868" s="39"/>
      <c r="R868" s="39"/>
      <c r="S868" s="39"/>
      <c r="T868" s="39"/>
    </row>
    <row r="869" spans="2:20" x14ac:dyDescent="0.2">
      <c r="B869" s="4"/>
      <c r="G869" s="59"/>
      <c r="H869" s="59"/>
      <c r="I869" s="127"/>
      <c r="J869" s="79"/>
      <c r="K869" s="79"/>
      <c r="L869" s="79"/>
      <c r="M869" s="79"/>
      <c r="N869" s="79"/>
      <c r="O869" s="79"/>
      <c r="P869" s="127"/>
      <c r="Q869" s="39"/>
      <c r="R869" s="39"/>
      <c r="S869" s="39"/>
      <c r="T869" s="39"/>
    </row>
    <row r="870" spans="2:20" x14ac:dyDescent="0.2">
      <c r="B870" s="4"/>
      <c r="G870" s="59"/>
      <c r="H870" s="59"/>
      <c r="I870" s="127"/>
      <c r="J870" s="79"/>
      <c r="K870" s="79"/>
      <c r="L870" s="79"/>
      <c r="M870" s="79"/>
      <c r="N870" s="79"/>
      <c r="O870" s="79"/>
      <c r="P870" s="127"/>
      <c r="Q870" s="39"/>
      <c r="R870" s="39"/>
      <c r="S870" s="39"/>
      <c r="T870" s="39"/>
    </row>
    <row r="871" spans="2:20" x14ac:dyDescent="0.2">
      <c r="B871" s="4"/>
      <c r="G871" s="59"/>
      <c r="H871" s="59"/>
      <c r="I871" s="127"/>
      <c r="J871" s="79"/>
      <c r="K871" s="79"/>
      <c r="L871" s="79"/>
      <c r="M871" s="79"/>
      <c r="N871" s="79"/>
      <c r="O871" s="79"/>
      <c r="P871" s="127"/>
      <c r="Q871" s="39"/>
      <c r="R871" s="39"/>
      <c r="S871" s="39"/>
      <c r="T871" s="39"/>
    </row>
    <row r="872" spans="2:20" x14ac:dyDescent="0.2">
      <c r="B872" s="4"/>
      <c r="G872" s="59"/>
      <c r="H872" s="59"/>
      <c r="I872" s="127"/>
      <c r="J872" s="79"/>
      <c r="K872" s="79"/>
      <c r="L872" s="79"/>
      <c r="M872" s="79"/>
      <c r="N872" s="79"/>
      <c r="O872" s="79"/>
      <c r="P872" s="127"/>
      <c r="Q872" s="39"/>
      <c r="R872" s="39"/>
      <c r="S872" s="39"/>
      <c r="T872" s="39"/>
    </row>
    <row r="873" spans="2:20" x14ac:dyDescent="0.2">
      <c r="B873" s="4"/>
      <c r="G873" s="59"/>
      <c r="H873" s="59"/>
      <c r="I873" s="127"/>
      <c r="J873" s="79"/>
      <c r="K873" s="79"/>
      <c r="L873" s="79"/>
      <c r="M873" s="79"/>
      <c r="N873" s="79"/>
      <c r="O873" s="79"/>
      <c r="P873" s="127"/>
      <c r="Q873" s="39"/>
      <c r="R873" s="39"/>
      <c r="S873" s="39"/>
      <c r="T873" s="39"/>
    </row>
    <row r="874" spans="2:20" x14ac:dyDescent="0.2">
      <c r="B874" s="4"/>
      <c r="G874" s="59"/>
      <c r="H874" s="59"/>
      <c r="I874" s="127"/>
      <c r="J874" s="79"/>
      <c r="K874" s="79"/>
      <c r="L874" s="79"/>
      <c r="M874" s="79"/>
      <c r="N874" s="79"/>
      <c r="O874" s="79"/>
      <c r="P874" s="127"/>
      <c r="Q874" s="39"/>
      <c r="R874" s="39"/>
      <c r="S874" s="39"/>
      <c r="T874" s="39"/>
    </row>
    <row r="875" spans="2:20" x14ac:dyDescent="0.2">
      <c r="B875" s="4"/>
      <c r="G875" s="59"/>
      <c r="H875" s="59"/>
      <c r="I875" s="127"/>
      <c r="J875" s="79"/>
      <c r="K875" s="79"/>
      <c r="L875" s="79"/>
      <c r="M875" s="79"/>
      <c r="N875" s="79"/>
      <c r="O875" s="79"/>
      <c r="P875" s="127"/>
      <c r="Q875" s="39"/>
      <c r="R875" s="39"/>
      <c r="S875" s="39"/>
      <c r="T875" s="39"/>
    </row>
    <row r="876" spans="2:20" x14ac:dyDescent="0.2">
      <c r="B876" s="4"/>
      <c r="G876" s="59"/>
      <c r="H876" s="59"/>
      <c r="I876" s="127"/>
      <c r="J876" s="79"/>
      <c r="K876" s="79"/>
      <c r="L876" s="79"/>
      <c r="M876" s="79"/>
      <c r="N876" s="79"/>
      <c r="O876" s="79"/>
      <c r="P876" s="127"/>
      <c r="Q876" s="39"/>
      <c r="R876" s="39"/>
      <c r="S876" s="39"/>
      <c r="T876" s="39"/>
    </row>
    <row r="877" spans="2:20" x14ac:dyDescent="0.2">
      <c r="B877" s="4"/>
      <c r="G877" s="59"/>
      <c r="H877" s="59"/>
      <c r="I877" s="127"/>
      <c r="J877" s="79"/>
      <c r="K877" s="79"/>
      <c r="L877" s="79"/>
      <c r="M877" s="79"/>
      <c r="N877" s="79"/>
      <c r="O877" s="79"/>
      <c r="P877" s="127"/>
      <c r="Q877" s="39"/>
      <c r="R877" s="39"/>
      <c r="S877" s="39"/>
      <c r="T877" s="39"/>
    </row>
    <row r="878" spans="2:20" x14ac:dyDescent="0.2">
      <c r="B878" s="4"/>
      <c r="G878" s="59"/>
      <c r="H878" s="59"/>
      <c r="I878" s="127"/>
      <c r="J878" s="79"/>
      <c r="K878" s="79"/>
      <c r="L878" s="79"/>
      <c r="M878" s="79"/>
      <c r="N878" s="79"/>
      <c r="O878" s="79"/>
      <c r="P878" s="127"/>
      <c r="Q878" s="39"/>
      <c r="R878" s="39"/>
      <c r="S878" s="39"/>
      <c r="T878" s="39"/>
    </row>
    <row r="879" spans="2:20" x14ac:dyDescent="0.2">
      <c r="B879" s="4"/>
      <c r="G879" s="59"/>
      <c r="H879" s="59"/>
      <c r="I879" s="127"/>
      <c r="J879" s="79"/>
      <c r="K879" s="79"/>
      <c r="L879" s="79"/>
      <c r="M879" s="79"/>
      <c r="N879" s="79"/>
      <c r="O879" s="79"/>
      <c r="P879" s="127"/>
      <c r="Q879" s="39"/>
      <c r="R879" s="39"/>
      <c r="S879" s="39"/>
      <c r="T879" s="39"/>
    </row>
    <row r="880" spans="2:20" x14ac:dyDescent="0.2">
      <c r="B880" s="4"/>
      <c r="G880" s="59"/>
      <c r="H880" s="59"/>
      <c r="I880" s="127"/>
      <c r="J880" s="79"/>
      <c r="K880" s="79"/>
      <c r="L880" s="79"/>
      <c r="M880" s="79"/>
      <c r="N880" s="79"/>
      <c r="O880" s="79"/>
      <c r="P880" s="127"/>
      <c r="Q880" s="39"/>
      <c r="R880" s="39"/>
      <c r="S880" s="39"/>
      <c r="T880" s="39"/>
    </row>
    <row r="881" spans="2:20" x14ac:dyDescent="0.2">
      <c r="B881" s="4"/>
      <c r="G881" s="59"/>
      <c r="H881" s="59"/>
      <c r="I881" s="127"/>
      <c r="J881" s="79"/>
      <c r="K881" s="79"/>
      <c r="L881" s="79"/>
      <c r="M881" s="79"/>
      <c r="N881" s="79"/>
      <c r="O881" s="79"/>
      <c r="P881" s="127"/>
      <c r="Q881" s="39"/>
      <c r="R881" s="39"/>
      <c r="S881" s="39"/>
      <c r="T881" s="39"/>
    </row>
    <row r="882" spans="2:20" x14ac:dyDescent="0.2">
      <c r="B882" s="4"/>
      <c r="G882" s="59"/>
      <c r="H882" s="59"/>
      <c r="I882" s="127"/>
      <c r="J882" s="79"/>
      <c r="K882" s="79"/>
      <c r="L882" s="79"/>
      <c r="M882" s="79"/>
      <c r="N882" s="79"/>
      <c r="O882" s="79"/>
      <c r="P882" s="127"/>
      <c r="Q882" s="39"/>
      <c r="R882" s="39"/>
      <c r="S882" s="39"/>
      <c r="T882" s="39"/>
    </row>
    <row r="883" spans="2:20" x14ac:dyDescent="0.2">
      <c r="B883" s="4"/>
      <c r="G883" s="59"/>
      <c r="H883" s="59"/>
      <c r="I883" s="127"/>
      <c r="J883" s="79"/>
      <c r="K883" s="79"/>
      <c r="L883" s="79"/>
      <c r="M883" s="79"/>
      <c r="N883" s="79"/>
      <c r="O883" s="79"/>
      <c r="P883" s="127"/>
      <c r="Q883" s="39"/>
      <c r="R883" s="39"/>
      <c r="S883" s="39"/>
      <c r="T883" s="39"/>
    </row>
    <row r="884" spans="2:20" x14ac:dyDescent="0.2">
      <c r="B884" s="4"/>
      <c r="G884" s="59"/>
      <c r="H884" s="59"/>
      <c r="I884" s="127"/>
      <c r="J884" s="79"/>
      <c r="K884" s="79"/>
      <c r="L884" s="79"/>
      <c r="M884" s="79"/>
      <c r="N884" s="79"/>
      <c r="O884" s="79"/>
      <c r="P884" s="127"/>
      <c r="Q884" s="39"/>
      <c r="R884" s="39"/>
      <c r="S884" s="39"/>
      <c r="T884" s="39"/>
    </row>
    <row r="885" spans="2:20" x14ac:dyDescent="0.2">
      <c r="B885" s="4"/>
      <c r="G885" s="59"/>
      <c r="H885" s="59"/>
      <c r="I885" s="127"/>
      <c r="J885" s="79"/>
      <c r="K885" s="79"/>
      <c r="L885" s="79"/>
      <c r="M885" s="79"/>
      <c r="N885" s="79"/>
      <c r="O885" s="79"/>
      <c r="P885" s="127"/>
      <c r="Q885" s="39"/>
      <c r="R885" s="39"/>
      <c r="S885" s="39"/>
      <c r="T885" s="39"/>
    </row>
    <row r="886" spans="2:20" x14ac:dyDescent="0.2">
      <c r="B886" s="4"/>
      <c r="G886" s="59"/>
      <c r="H886" s="59"/>
      <c r="I886" s="127"/>
      <c r="J886" s="79"/>
      <c r="K886" s="79"/>
      <c r="L886" s="79"/>
      <c r="M886" s="79"/>
      <c r="N886" s="79"/>
      <c r="O886" s="79"/>
      <c r="P886" s="127"/>
      <c r="Q886" s="39"/>
      <c r="R886" s="39"/>
      <c r="S886" s="39"/>
      <c r="T886" s="39"/>
    </row>
    <row r="887" spans="2:20" x14ac:dyDescent="0.2">
      <c r="B887" s="4"/>
      <c r="G887" s="59"/>
      <c r="H887" s="59"/>
      <c r="I887" s="127"/>
      <c r="J887" s="79"/>
      <c r="K887" s="79"/>
      <c r="L887" s="79"/>
      <c r="M887" s="79"/>
      <c r="N887" s="79"/>
      <c r="O887" s="79"/>
      <c r="P887" s="127"/>
      <c r="Q887" s="39"/>
      <c r="R887" s="39"/>
      <c r="S887" s="39"/>
      <c r="T887" s="39"/>
    </row>
    <row r="888" spans="2:20" x14ac:dyDescent="0.2">
      <c r="B888" s="4"/>
      <c r="G888" s="59"/>
      <c r="H888" s="59"/>
      <c r="I888" s="127"/>
      <c r="J888" s="79"/>
      <c r="K888" s="79"/>
      <c r="L888" s="79"/>
      <c r="M888" s="79"/>
      <c r="N888" s="79"/>
      <c r="O888" s="79"/>
      <c r="P888" s="127"/>
      <c r="Q888" s="39"/>
      <c r="R888" s="39"/>
      <c r="S888" s="39"/>
      <c r="T888" s="39"/>
    </row>
    <row r="889" spans="2:20" x14ac:dyDescent="0.2">
      <c r="B889" s="4"/>
      <c r="G889" s="59"/>
      <c r="H889" s="59"/>
      <c r="I889" s="127"/>
      <c r="J889" s="79"/>
      <c r="K889" s="79"/>
      <c r="L889" s="79"/>
      <c r="M889" s="79"/>
      <c r="N889" s="79"/>
      <c r="O889" s="79"/>
      <c r="P889" s="127"/>
      <c r="Q889" s="39"/>
      <c r="R889" s="39"/>
      <c r="S889" s="39"/>
      <c r="T889" s="39"/>
    </row>
    <row r="890" spans="2:20" x14ac:dyDescent="0.2">
      <c r="B890" s="4"/>
      <c r="G890" s="59"/>
      <c r="H890" s="59"/>
      <c r="I890" s="127"/>
      <c r="J890" s="79"/>
      <c r="K890" s="79"/>
      <c r="L890" s="79"/>
      <c r="M890" s="79"/>
      <c r="N890" s="79"/>
      <c r="O890" s="79"/>
      <c r="P890" s="127"/>
      <c r="Q890" s="39"/>
      <c r="R890" s="39"/>
      <c r="S890" s="39"/>
      <c r="T890" s="39"/>
    </row>
    <row r="891" spans="2:20" x14ac:dyDescent="0.2">
      <c r="B891" s="4"/>
      <c r="G891" s="59"/>
      <c r="H891" s="59"/>
      <c r="I891" s="127"/>
      <c r="J891" s="79"/>
      <c r="K891" s="79"/>
      <c r="L891" s="79"/>
      <c r="M891" s="79"/>
      <c r="N891" s="79"/>
      <c r="O891" s="79"/>
      <c r="P891" s="127"/>
      <c r="Q891" s="39"/>
      <c r="R891" s="39"/>
      <c r="S891" s="39"/>
      <c r="T891" s="39"/>
    </row>
    <row r="892" spans="2:20" x14ac:dyDescent="0.2">
      <c r="B892" s="4"/>
      <c r="G892" s="59"/>
      <c r="H892" s="59"/>
      <c r="I892" s="127"/>
      <c r="J892" s="79"/>
      <c r="K892" s="79"/>
      <c r="L892" s="79"/>
      <c r="M892" s="79"/>
      <c r="N892" s="79"/>
      <c r="O892" s="79"/>
      <c r="P892" s="127"/>
      <c r="Q892" s="39"/>
      <c r="R892" s="39"/>
      <c r="S892" s="39"/>
      <c r="T892" s="39"/>
    </row>
    <row r="893" spans="2:20" x14ac:dyDescent="0.2">
      <c r="B893" s="4"/>
      <c r="G893" s="59"/>
      <c r="H893" s="59"/>
      <c r="I893" s="127"/>
      <c r="J893" s="79"/>
      <c r="K893" s="79"/>
      <c r="L893" s="79"/>
      <c r="M893" s="79"/>
      <c r="N893" s="79"/>
      <c r="O893" s="79"/>
      <c r="P893" s="127"/>
      <c r="Q893" s="39"/>
      <c r="R893" s="39"/>
      <c r="S893" s="39"/>
      <c r="T893" s="39"/>
    </row>
    <row r="894" spans="2:20" x14ac:dyDescent="0.2">
      <c r="B894" s="4"/>
      <c r="G894" s="59"/>
      <c r="H894" s="59"/>
      <c r="I894" s="127"/>
      <c r="J894" s="79"/>
      <c r="K894" s="79"/>
      <c r="L894" s="79"/>
      <c r="M894" s="79"/>
      <c r="N894" s="79"/>
      <c r="O894" s="79"/>
      <c r="P894" s="127"/>
      <c r="Q894" s="39"/>
      <c r="R894" s="39"/>
      <c r="S894" s="39"/>
      <c r="T894" s="39"/>
    </row>
    <row r="895" spans="2:20" x14ac:dyDescent="0.2">
      <c r="G895" s="59"/>
      <c r="H895" s="59"/>
      <c r="I895" s="127"/>
      <c r="J895" s="79"/>
      <c r="K895" s="79"/>
      <c r="L895" s="79"/>
      <c r="M895" s="79"/>
      <c r="N895" s="79"/>
      <c r="O895" s="79"/>
      <c r="P895" s="127"/>
      <c r="Q895" s="39"/>
      <c r="R895" s="39"/>
      <c r="S895" s="39"/>
      <c r="T895" s="39"/>
    </row>
    <row r="896" spans="2:20" x14ac:dyDescent="0.2">
      <c r="G896" s="59"/>
      <c r="H896" s="59"/>
      <c r="I896" s="127"/>
      <c r="J896" s="79"/>
      <c r="K896" s="79"/>
      <c r="L896" s="79"/>
      <c r="M896" s="79"/>
      <c r="N896" s="79"/>
      <c r="O896" s="79"/>
      <c r="P896" s="127"/>
      <c r="Q896" s="39"/>
      <c r="R896" s="39"/>
      <c r="S896" s="39"/>
      <c r="T896" s="39"/>
    </row>
    <row r="897" spans="7:20" x14ac:dyDescent="0.2">
      <c r="G897" s="59"/>
      <c r="H897" s="59"/>
      <c r="I897" s="127"/>
      <c r="J897" s="79"/>
      <c r="K897" s="79"/>
      <c r="L897" s="79"/>
      <c r="M897" s="79"/>
      <c r="N897" s="79"/>
      <c r="O897" s="79"/>
      <c r="P897" s="127"/>
      <c r="Q897" s="39"/>
      <c r="R897" s="39"/>
      <c r="S897" s="39"/>
      <c r="T897" s="39"/>
    </row>
    <row r="898" spans="7:20" x14ac:dyDescent="0.2">
      <c r="G898" s="59"/>
      <c r="H898" s="59"/>
      <c r="I898" s="127"/>
      <c r="J898" s="79"/>
      <c r="K898" s="79"/>
      <c r="L898" s="79"/>
      <c r="M898" s="79"/>
      <c r="N898" s="79"/>
      <c r="O898" s="79"/>
      <c r="P898" s="127"/>
      <c r="Q898" s="39"/>
      <c r="R898" s="39"/>
      <c r="S898" s="39"/>
      <c r="T898" s="39"/>
    </row>
    <row r="899" spans="7:20" x14ac:dyDescent="0.2">
      <c r="G899" s="59"/>
      <c r="H899" s="59"/>
      <c r="I899" s="127"/>
      <c r="J899" s="79"/>
      <c r="K899" s="79"/>
      <c r="L899" s="79"/>
      <c r="M899" s="79"/>
      <c r="N899" s="79"/>
      <c r="O899" s="79"/>
      <c r="P899" s="127"/>
      <c r="Q899" s="39"/>
      <c r="R899" s="39"/>
      <c r="S899" s="39"/>
      <c r="T899" s="39"/>
    </row>
    <row r="900" spans="7:20" x14ac:dyDescent="0.2">
      <c r="G900" s="59"/>
      <c r="H900" s="59"/>
      <c r="I900" s="127"/>
      <c r="J900" s="79"/>
      <c r="K900" s="79"/>
      <c r="L900" s="79"/>
      <c r="M900" s="79"/>
      <c r="N900" s="79"/>
      <c r="O900" s="79"/>
      <c r="P900" s="127"/>
      <c r="Q900" s="39"/>
      <c r="R900" s="39"/>
      <c r="S900" s="39"/>
      <c r="T900" s="39"/>
    </row>
    <row r="901" spans="7:20" x14ac:dyDescent="0.2">
      <c r="G901" s="59"/>
      <c r="H901" s="59"/>
      <c r="I901" s="127"/>
      <c r="J901" s="79"/>
      <c r="K901" s="79"/>
      <c r="L901" s="79"/>
      <c r="M901" s="79"/>
      <c r="N901" s="79"/>
      <c r="O901" s="79"/>
      <c r="P901" s="127"/>
      <c r="Q901" s="39"/>
      <c r="R901" s="39"/>
      <c r="S901" s="39"/>
      <c r="T901" s="39"/>
    </row>
    <row r="902" spans="7:20" x14ac:dyDescent="0.2">
      <c r="G902" s="59"/>
      <c r="H902" s="59"/>
      <c r="I902" s="127"/>
      <c r="J902" s="79"/>
      <c r="K902" s="79"/>
      <c r="L902" s="79"/>
      <c r="M902" s="79"/>
      <c r="N902" s="79"/>
      <c r="O902" s="79"/>
      <c r="P902" s="127"/>
      <c r="Q902" s="39"/>
      <c r="R902" s="39"/>
      <c r="S902" s="39"/>
      <c r="T902" s="39"/>
    </row>
    <row r="903" spans="7:20" x14ac:dyDescent="0.2">
      <c r="G903" s="59"/>
      <c r="H903" s="59"/>
      <c r="I903" s="127"/>
      <c r="J903" s="79"/>
      <c r="K903" s="79"/>
      <c r="L903" s="79"/>
      <c r="M903" s="79"/>
      <c r="N903" s="79"/>
      <c r="O903" s="79"/>
      <c r="P903" s="127"/>
      <c r="Q903" s="39"/>
      <c r="R903" s="39"/>
      <c r="S903" s="39"/>
      <c r="T903" s="39"/>
    </row>
    <row r="904" spans="7:20" x14ac:dyDescent="0.2">
      <c r="G904" s="59"/>
      <c r="H904" s="59"/>
      <c r="I904" s="127"/>
      <c r="J904" s="79"/>
      <c r="K904" s="79"/>
      <c r="L904" s="79"/>
      <c r="M904" s="79"/>
      <c r="N904" s="79"/>
      <c r="O904" s="79"/>
      <c r="P904" s="127"/>
      <c r="Q904" s="39"/>
      <c r="R904" s="39"/>
      <c r="S904" s="39"/>
      <c r="T904" s="39"/>
    </row>
    <row r="905" spans="7:20" x14ac:dyDescent="0.2">
      <c r="G905" s="59"/>
      <c r="H905" s="59"/>
      <c r="I905" s="127"/>
      <c r="J905" s="79"/>
      <c r="K905" s="79"/>
      <c r="L905" s="79"/>
      <c r="M905" s="79"/>
      <c r="N905" s="79"/>
      <c r="O905" s="79"/>
      <c r="P905" s="127"/>
      <c r="Q905" s="39"/>
      <c r="R905" s="39"/>
      <c r="S905" s="39"/>
      <c r="T905" s="39"/>
    </row>
    <row r="906" spans="7:20" x14ac:dyDescent="0.2">
      <c r="G906" s="59"/>
      <c r="H906" s="59"/>
      <c r="I906" s="127"/>
      <c r="J906" s="79"/>
      <c r="K906" s="79"/>
      <c r="L906" s="79"/>
      <c r="M906" s="79"/>
      <c r="N906" s="79"/>
      <c r="O906" s="79"/>
      <c r="P906" s="127"/>
      <c r="Q906" s="39"/>
      <c r="R906" s="39"/>
      <c r="S906" s="39"/>
      <c r="T906" s="39"/>
    </row>
    <row r="907" spans="7:20" x14ac:dyDescent="0.2">
      <c r="G907" s="59"/>
      <c r="H907" s="59"/>
      <c r="I907" s="127"/>
      <c r="J907" s="79"/>
      <c r="K907" s="79"/>
      <c r="L907" s="79"/>
      <c r="M907" s="79"/>
      <c r="N907" s="79"/>
      <c r="O907" s="79"/>
      <c r="P907" s="127"/>
      <c r="Q907" s="39"/>
      <c r="R907" s="39"/>
      <c r="S907" s="39"/>
      <c r="T907" s="39"/>
    </row>
    <row r="908" spans="7:20" x14ac:dyDescent="0.2">
      <c r="G908" s="59"/>
      <c r="H908" s="59"/>
      <c r="I908" s="127"/>
      <c r="J908" s="79"/>
      <c r="K908" s="79"/>
      <c r="L908" s="79"/>
      <c r="M908" s="79"/>
      <c r="N908" s="79"/>
      <c r="O908" s="79"/>
      <c r="P908" s="127"/>
      <c r="Q908" s="39"/>
      <c r="R908" s="39"/>
      <c r="S908" s="39"/>
      <c r="T908" s="39"/>
    </row>
    <row r="909" spans="7:20" x14ac:dyDescent="0.2">
      <c r="G909" s="59"/>
      <c r="H909" s="59"/>
      <c r="I909" s="127"/>
      <c r="J909" s="79"/>
      <c r="K909" s="79"/>
      <c r="L909" s="79"/>
      <c r="M909" s="79"/>
      <c r="N909" s="79"/>
      <c r="O909" s="79"/>
      <c r="P909" s="127"/>
      <c r="Q909" s="39"/>
      <c r="R909" s="39"/>
      <c r="S909" s="39"/>
      <c r="T909" s="39"/>
    </row>
    <row r="910" spans="7:20" x14ac:dyDescent="0.2">
      <c r="G910" s="59"/>
      <c r="H910" s="59"/>
      <c r="I910" s="127"/>
      <c r="J910" s="79"/>
      <c r="K910" s="79"/>
      <c r="L910" s="79"/>
      <c r="M910" s="79"/>
      <c r="N910" s="79"/>
      <c r="O910" s="79"/>
      <c r="P910" s="127"/>
      <c r="Q910" s="39"/>
      <c r="R910" s="39"/>
      <c r="S910" s="39"/>
      <c r="T910" s="39"/>
    </row>
    <row r="911" spans="7:20" x14ac:dyDescent="0.2">
      <c r="G911" s="59"/>
      <c r="H911" s="59"/>
      <c r="I911" s="127"/>
      <c r="J911" s="79"/>
      <c r="K911" s="79"/>
      <c r="L911" s="79"/>
      <c r="M911" s="79"/>
      <c r="N911" s="79"/>
      <c r="O911" s="79"/>
      <c r="P911" s="127"/>
      <c r="Q911" s="39"/>
      <c r="R911" s="39"/>
      <c r="S911" s="39"/>
      <c r="T911" s="39"/>
    </row>
    <row r="912" spans="7:20" x14ac:dyDescent="0.2">
      <c r="G912" s="59"/>
      <c r="H912" s="59"/>
      <c r="I912" s="127"/>
      <c r="J912" s="79"/>
      <c r="K912" s="79"/>
      <c r="L912" s="79"/>
      <c r="M912" s="79"/>
      <c r="N912" s="79"/>
      <c r="O912" s="79"/>
      <c r="P912" s="127"/>
      <c r="Q912" s="39"/>
      <c r="R912" s="39"/>
      <c r="S912" s="39"/>
      <c r="T912" s="39"/>
    </row>
    <row r="913" spans="7:20" x14ac:dyDescent="0.2">
      <c r="G913" s="59"/>
      <c r="H913" s="59"/>
      <c r="I913" s="127"/>
      <c r="J913" s="79"/>
      <c r="K913" s="79"/>
      <c r="L913" s="79"/>
      <c r="M913" s="79"/>
      <c r="N913" s="79"/>
      <c r="O913" s="79"/>
      <c r="P913" s="127"/>
      <c r="Q913" s="39"/>
      <c r="R913" s="39"/>
      <c r="S913" s="39"/>
      <c r="T913" s="39"/>
    </row>
    <row r="914" spans="7:20" x14ac:dyDescent="0.2">
      <c r="G914" s="59"/>
      <c r="H914" s="59"/>
      <c r="I914" s="127"/>
      <c r="J914" s="79"/>
      <c r="K914" s="79"/>
      <c r="L914" s="79"/>
      <c r="M914" s="79"/>
      <c r="N914" s="79"/>
      <c r="O914" s="79"/>
      <c r="P914" s="127"/>
      <c r="Q914" s="39"/>
      <c r="R914" s="39"/>
      <c r="S914" s="39"/>
      <c r="T914" s="39"/>
    </row>
    <row r="915" spans="7:20" x14ac:dyDescent="0.2">
      <c r="G915" s="59"/>
      <c r="H915" s="59"/>
      <c r="I915" s="127"/>
      <c r="J915" s="79"/>
      <c r="K915" s="79"/>
      <c r="L915" s="79"/>
      <c r="M915" s="79"/>
      <c r="N915" s="79"/>
      <c r="O915" s="79"/>
      <c r="P915" s="127"/>
      <c r="Q915" s="39"/>
      <c r="R915" s="39"/>
      <c r="S915" s="39"/>
      <c r="T915" s="39"/>
    </row>
    <row r="916" spans="7:20" x14ac:dyDescent="0.2">
      <c r="G916" s="59"/>
      <c r="H916" s="59"/>
      <c r="I916" s="127"/>
      <c r="J916" s="79"/>
      <c r="K916" s="79"/>
      <c r="L916" s="79"/>
      <c r="M916" s="79"/>
      <c r="N916" s="79"/>
      <c r="O916" s="79"/>
      <c r="P916" s="127"/>
      <c r="Q916" s="39"/>
      <c r="R916" s="39"/>
      <c r="S916" s="39"/>
      <c r="T916" s="39"/>
    </row>
    <row r="917" spans="7:20" x14ac:dyDescent="0.2">
      <c r="G917" s="59"/>
      <c r="H917" s="59"/>
      <c r="I917" s="127"/>
      <c r="J917" s="79"/>
      <c r="K917" s="79"/>
      <c r="L917" s="79"/>
      <c r="M917" s="79"/>
      <c r="N917" s="79"/>
      <c r="O917" s="79"/>
      <c r="P917" s="127"/>
      <c r="Q917" s="39"/>
      <c r="R917" s="39"/>
      <c r="S917" s="39"/>
      <c r="T917" s="39"/>
    </row>
    <row r="918" spans="7:20" x14ac:dyDescent="0.2">
      <c r="G918" s="59"/>
      <c r="H918" s="59"/>
      <c r="I918" s="127"/>
      <c r="J918" s="79"/>
      <c r="K918" s="79"/>
      <c r="L918" s="79"/>
      <c r="M918" s="79"/>
      <c r="N918" s="79"/>
      <c r="O918" s="79"/>
      <c r="P918" s="127"/>
      <c r="Q918" s="39"/>
      <c r="R918" s="39"/>
      <c r="S918" s="39"/>
      <c r="T918" s="39"/>
    </row>
    <row r="919" spans="7:20" x14ac:dyDescent="0.2">
      <c r="G919" s="59"/>
      <c r="H919" s="59"/>
      <c r="I919" s="127"/>
      <c r="J919" s="79"/>
      <c r="K919" s="79"/>
      <c r="L919" s="79"/>
      <c r="M919" s="79"/>
      <c r="N919" s="79"/>
      <c r="O919" s="79"/>
      <c r="P919" s="127"/>
      <c r="Q919" s="39"/>
      <c r="R919" s="39"/>
      <c r="S919" s="39"/>
      <c r="T919" s="39"/>
    </row>
    <row r="920" spans="7:20" x14ac:dyDescent="0.2">
      <c r="G920" s="59"/>
      <c r="H920" s="59"/>
      <c r="I920" s="127"/>
      <c r="J920" s="79"/>
      <c r="K920" s="79"/>
      <c r="L920" s="79"/>
      <c r="M920" s="79"/>
      <c r="N920" s="79"/>
      <c r="O920" s="79"/>
      <c r="P920" s="127"/>
      <c r="Q920" s="39"/>
      <c r="R920" s="39"/>
      <c r="S920" s="39"/>
      <c r="T920" s="39"/>
    </row>
    <row r="921" spans="7:20" x14ac:dyDescent="0.2">
      <c r="G921" s="59"/>
      <c r="H921" s="59"/>
      <c r="I921" s="127"/>
      <c r="J921" s="79"/>
      <c r="K921" s="79"/>
      <c r="L921" s="79"/>
      <c r="M921" s="79"/>
      <c r="N921" s="79"/>
      <c r="O921" s="79"/>
      <c r="P921" s="127"/>
      <c r="Q921" s="39"/>
      <c r="R921" s="39"/>
      <c r="S921" s="39"/>
      <c r="T921" s="39"/>
    </row>
    <row r="922" spans="7:20" x14ac:dyDescent="0.2">
      <c r="G922" s="59"/>
      <c r="H922" s="59"/>
      <c r="I922" s="127"/>
      <c r="J922" s="79"/>
      <c r="K922" s="79"/>
      <c r="L922" s="79"/>
      <c r="M922" s="79"/>
      <c r="N922" s="79"/>
      <c r="O922" s="79"/>
      <c r="P922" s="127"/>
      <c r="Q922" s="39"/>
      <c r="R922" s="39"/>
      <c r="S922" s="39"/>
      <c r="T922" s="39"/>
    </row>
    <row r="923" spans="7:20" x14ac:dyDescent="0.2">
      <c r="G923" s="59"/>
      <c r="H923" s="59"/>
      <c r="I923" s="127"/>
      <c r="J923" s="79"/>
      <c r="K923" s="79"/>
      <c r="L923" s="79"/>
      <c r="M923" s="79"/>
      <c r="N923" s="79"/>
      <c r="O923" s="79"/>
      <c r="P923" s="127"/>
      <c r="Q923" s="39"/>
      <c r="R923" s="39"/>
      <c r="S923" s="39"/>
      <c r="T923" s="39"/>
    </row>
    <row r="924" spans="7:20" x14ac:dyDescent="0.2">
      <c r="G924" s="59"/>
      <c r="H924" s="59"/>
      <c r="I924" s="127"/>
      <c r="J924" s="79"/>
      <c r="K924" s="79"/>
      <c r="L924" s="79"/>
      <c r="M924" s="79"/>
      <c r="N924" s="79"/>
      <c r="O924" s="79"/>
      <c r="P924" s="127"/>
      <c r="Q924" s="39"/>
      <c r="R924" s="39"/>
      <c r="S924" s="39"/>
      <c r="T924" s="39"/>
    </row>
    <row r="925" spans="7:20" x14ac:dyDescent="0.2">
      <c r="G925" s="59"/>
      <c r="H925" s="59"/>
      <c r="I925" s="127"/>
      <c r="J925" s="79"/>
      <c r="K925" s="79"/>
      <c r="L925" s="79"/>
      <c r="M925" s="79"/>
      <c r="N925" s="79"/>
      <c r="O925" s="79"/>
      <c r="P925" s="127"/>
      <c r="Q925" s="39"/>
      <c r="R925" s="39"/>
      <c r="S925" s="39"/>
      <c r="T925" s="39"/>
    </row>
    <row r="926" spans="7:20" x14ac:dyDescent="0.2">
      <c r="G926" s="59"/>
      <c r="H926" s="59"/>
      <c r="I926" s="127"/>
      <c r="J926" s="79"/>
      <c r="K926" s="79"/>
      <c r="L926" s="79"/>
      <c r="M926" s="79"/>
      <c r="N926" s="79"/>
      <c r="O926" s="79"/>
      <c r="P926" s="127"/>
      <c r="Q926" s="39"/>
      <c r="R926" s="39"/>
      <c r="S926" s="39"/>
      <c r="T926" s="39"/>
    </row>
    <row r="927" spans="7:20" x14ac:dyDescent="0.2">
      <c r="G927" s="59"/>
      <c r="H927" s="59"/>
      <c r="I927" s="127"/>
      <c r="J927" s="79"/>
      <c r="K927" s="79"/>
      <c r="L927" s="79"/>
      <c r="M927" s="79"/>
      <c r="N927" s="79"/>
      <c r="O927" s="79"/>
      <c r="P927" s="127"/>
      <c r="Q927" s="39"/>
      <c r="R927" s="39"/>
      <c r="S927" s="39"/>
      <c r="T927" s="39"/>
    </row>
    <row r="928" spans="7:20" x14ac:dyDescent="0.2">
      <c r="G928" s="59"/>
      <c r="H928" s="59"/>
      <c r="I928" s="127"/>
      <c r="J928" s="79"/>
      <c r="K928" s="79"/>
      <c r="L928" s="79"/>
      <c r="M928" s="79"/>
      <c r="N928" s="79"/>
      <c r="O928" s="79"/>
      <c r="P928" s="127"/>
      <c r="Q928" s="39"/>
      <c r="R928" s="39"/>
      <c r="S928" s="39"/>
      <c r="T928" s="39"/>
    </row>
    <row r="929" spans="7:20" x14ac:dyDescent="0.2">
      <c r="G929" s="59"/>
      <c r="H929" s="59"/>
      <c r="I929" s="127"/>
      <c r="J929" s="79"/>
      <c r="K929" s="79"/>
      <c r="L929" s="79"/>
      <c r="M929" s="79"/>
      <c r="N929" s="79"/>
      <c r="O929" s="79"/>
      <c r="P929" s="127"/>
      <c r="Q929" s="39"/>
      <c r="R929" s="39"/>
      <c r="S929" s="39"/>
      <c r="T929" s="39"/>
    </row>
    <row r="930" spans="7:20" x14ac:dyDescent="0.2">
      <c r="G930" s="59"/>
      <c r="H930" s="59"/>
      <c r="I930" s="127"/>
      <c r="J930" s="79"/>
      <c r="K930" s="79"/>
      <c r="L930" s="79"/>
      <c r="M930" s="79"/>
      <c r="N930" s="79"/>
      <c r="O930" s="79"/>
      <c r="P930" s="127"/>
      <c r="Q930" s="39"/>
      <c r="R930" s="39"/>
      <c r="S930" s="39"/>
      <c r="T930" s="39"/>
    </row>
    <row r="931" spans="7:20" x14ac:dyDescent="0.2">
      <c r="G931" s="59"/>
      <c r="H931" s="59"/>
      <c r="I931" s="127"/>
      <c r="J931" s="79"/>
      <c r="K931" s="79"/>
      <c r="L931" s="79"/>
      <c r="M931" s="79"/>
      <c r="N931" s="79"/>
      <c r="O931" s="79"/>
      <c r="P931" s="127"/>
      <c r="Q931" s="39"/>
      <c r="R931" s="39"/>
      <c r="S931" s="39"/>
      <c r="T931" s="39"/>
    </row>
    <row r="932" spans="7:20" x14ac:dyDescent="0.2">
      <c r="G932" s="59"/>
      <c r="H932" s="59"/>
      <c r="I932" s="127"/>
      <c r="J932" s="79"/>
      <c r="K932" s="79"/>
      <c r="L932" s="79"/>
      <c r="M932" s="79"/>
      <c r="N932" s="79"/>
      <c r="O932" s="79"/>
      <c r="P932" s="127"/>
      <c r="Q932" s="39"/>
      <c r="R932" s="39"/>
      <c r="S932" s="39"/>
      <c r="T932" s="39"/>
    </row>
    <row r="933" spans="7:20" x14ac:dyDescent="0.2">
      <c r="G933" s="59"/>
      <c r="H933" s="59"/>
      <c r="I933" s="127"/>
      <c r="J933" s="79"/>
      <c r="K933" s="79"/>
      <c r="L933" s="79"/>
      <c r="M933" s="79"/>
      <c r="N933" s="79"/>
      <c r="O933" s="79"/>
      <c r="P933" s="127"/>
      <c r="Q933" s="39"/>
      <c r="R933" s="39"/>
      <c r="S933" s="39"/>
      <c r="T933" s="39"/>
    </row>
    <row r="934" spans="7:20" x14ac:dyDescent="0.2">
      <c r="G934" s="59"/>
      <c r="H934" s="59"/>
      <c r="I934" s="127"/>
      <c r="J934" s="79"/>
      <c r="K934" s="79"/>
      <c r="L934" s="79"/>
      <c r="M934" s="79"/>
      <c r="N934" s="79"/>
      <c r="O934" s="79"/>
      <c r="P934" s="127"/>
      <c r="Q934" s="39"/>
      <c r="R934" s="39"/>
      <c r="S934" s="39"/>
      <c r="T934" s="39"/>
    </row>
    <row r="935" spans="7:20" x14ac:dyDescent="0.2">
      <c r="G935" s="59"/>
      <c r="H935" s="59"/>
      <c r="I935" s="127"/>
      <c r="J935" s="79"/>
      <c r="K935" s="79"/>
      <c r="L935" s="79"/>
      <c r="M935" s="79"/>
      <c r="N935" s="79"/>
      <c r="O935" s="79"/>
      <c r="P935" s="127"/>
      <c r="Q935" s="39"/>
      <c r="R935" s="39"/>
      <c r="S935" s="39"/>
      <c r="T935" s="39"/>
    </row>
    <row r="936" spans="7:20" x14ac:dyDescent="0.2">
      <c r="G936" s="59"/>
      <c r="H936" s="59"/>
      <c r="I936" s="127"/>
      <c r="J936" s="79"/>
      <c r="K936" s="79"/>
      <c r="L936" s="79"/>
      <c r="M936" s="79"/>
      <c r="N936" s="79"/>
      <c r="O936" s="79"/>
      <c r="P936" s="127"/>
      <c r="Q936" s="39"/>
      <c r="R936" s="39"/>
      <c r="S936" s="39"/>
      <c r="T936" s="39"/>
    </row>
    <row r="937" spans="7:20" x14ac:dyDescent="0.2">
      <c r="G937" s="59"/>
      <c r="H937" s="59"/>
      <c r="I937" s="127"/>
      <c r="J937" s="79"/>
      <c r="K937" s="79"/>
      <c r="L937" s="79"/>
      <c r="M937" s="79"/>
      <c r="N937" s="79"/>
      <c r="O937" s="79"/>
      <c r="P937" s="127"/>
      <c r="Q937" s="39"/>
      <c r="R937" s="39"/>
      <c r="S937" s="39"/>
      <c r="T937" s="39"/>
    </row>
    <row r="938" spans="7:20" x14ac:dyDescent="0.2">
      <c r="G938" s="59"/>
      <c r="H938" s="59"/>
      <c r="I938" s="127"/>
      <c r="J938" s="79"/>
      <c r="K938" s="79"/>
      <c r="L938" s="79"/>
      <c r="M938" s="79"/>
      <c r="N938" s="79"/>
      <c r="O938" s="79"/>
      <c r="P938" s="127"/>
      <c r="Q938" s="39"/>
      <c r="R938" s="39"/>
      <c r="S938" s="39"/>
      <c r="T938" s="39"/>
    </row>
    <row r="939" spans="7:20" x14ac:dyDescent="0.2">
      <c r="G939" s="59"/>
      <c r="H939" s="59"/>
      <c r="I939" s="127"/>
      <c r="J939" s="79"/>
      <c r="K939" s="79"/>
      <c r="L939" s="79"/>
      <c r="M939" s="79"/>
      <c r="N939" s="79"/>
      <c r="O939" s="79"/>
      <c r="P939" s="127"/>
      <c r="Q939" s="39"/>
      <c r="R939" s="39"/>
      <c r="S939" s="39"/>
      <c r="T939" s="39"/>
    </row>
    <row r="940" spans="7:20" x14ac:dyDescent="0.2">
      <c r="G940" s="59"/>
      <c r="H940" s="59"/>
      <c r="I940" s="127"/>
      <c r="J940" s="79"/>
      <c r="K940" s="79"/>
      <c r="L940" s="79"/>
      <c r="M940" s="79"/>
      <c r="N940" s="79"/>
      <c r="O940" s="79"/>
      <c r="P940" s="127"/>
      <c r="Q940" s="39"/>
      <c r="R940" s="39"/>
      <c r="S940" s="39"/>
      <c r="T940" s="39"/>
    </row>
    <row r="941" spans="7:20" x14ac:dyDescent="0.2">
      <c r="G941" s="59"/>
      <c r="H941" s="59"/>
      <c r="I941" s="127"/>
      <c r="J941" s="79"/>
      <c r="K941" s="79"/>
      <c r="L941" s="79"/>
      <c r="M941" s="79"/>
      <c r="N941" s="79"/>
      <c r="O941" s="79"/>
      <c r="P941" s="127"/>
      <c r="Q941" s="39"/>
      <c r="R941" s="39"/>
      <c r="S941" s="39"/>
      <c r="T941" s="39"/>
    </row>
    <row r="942" spans="7:20" x14ac:dyDescent="0.2">
      <c r="G942" s="59"/>
      <c r="H942" s="59"/>
      <c r="I942" s="127"/>
      <c r="J942" s="79"/>
      <c r="K942" s="79"/>
      <c r="L942" s="79"/>
      <c r="M942" s="79"/>
      <c r="N942" s="79"/>
      <c r="O942" s="79"/>
      <c r="P942" s="127"/>
      <c r="Q942" s="39"/>
      <c r="R942" s="39"/>
      <c r="S942" s="39"/>
      <c r="T942" s="39"/>
    </row>
    <row r="943" spans="7:20" x14ac:dyDescent="0.2">
      <c r="G943" s="59"/>
      <c r="H943" s="59"/>
      <c r="I943" s="127"/>
      <c r="J943" s="79"/>
      <c r="K943" s="79"/>
      <c r="L943" s="79"/>
      <c r="M943" s="79"/>
      <c r="N943" s="79"/>
      <c r="O943" s="79"/>
      <c r="P943" s="127"/>
      <c r="Q943" s="39"/>
      <c r="R943" s="39"/>
      <c r="S943" s="39"/>
      <c r="T943" s="39"/>
    </row>
    <row r="944" spans="7:20" x14ac:dyDescent="0.2">
      <c r="G944" s="59"/>
      <c r="H944" s="59"/>
      <c r="I944" s="127"/>
      <c r="J944" s="79"/>
      <c r="K944" s="79"/>
      <c r="L944" s="79"/>
      <c r="M944" s="79"/>
      <c r="N944" s="79"/>
      <c r="O944" s="79"/>
      <c r="P944" s="127"/>
      <c r="Q944" s="39"/>
      <c r="R944" s="39"/>
      <c r="S944" s="39"/>
      <c r="T944" s="39"/>
    </row>
    <row r="945" spans="7:20" x14ac:dyDescent="0.2">
      <c r="G945" s="59"/>
      <c r="H945" s="59"/>
      <c r="I945" s="127"/>
      <c r="J945" s="79"/>
      <c r="K945" s="79"/>
      <c r="L945" s="79"/>
      <c r="M945" s="79"/>
      <c r="N945" s="79"/>
      <c r="O945" s="79"/>
      <c r="P945" s="127"/>
      <c r="Q945" s="39"/>
      <c r="R945" s="39"/>
      <c r="S945" s="39"/>
      <c r="T945" s="39"/>
    </row>
    <row r="946" spans="7:20" x14ac:dyDescent="0.2">
      <c r="G946" s="59"/>
      <c r="H946" s="59"/>
      <c r="I946" s="127"/>
      <c r="J946" s="79"/>
      <c r="K946" s="79"/>
      <c r="L946" s="79"/>
      <c r="M946" s="79"/>
      <c r="N946" s="79"/>
      <c r="O946" s="79"/>
      <c r="P946" s="127"/>
      <c r="Q946" s="39"/>
      <c r="R946" s="39"/>
      <c r="S946" s="39"/>
      <c r="T946" s="39"/>
    </row>
    <row r="947" spans="7:20" x14ac:dyDescent="0.2">
      <c r="G947" s="59"/>
      <c r="H947" s="59"/>
      <c r="I947" s="127"/>
      <c r="J947" s="79"/>
      <c r="K947" s="79"/>
      <c r="L947" s="79"/>
      <c r="M947" s="79"/>
      <c r="N947" s="79"/>
      <c r="O947" s="79"/>
      <c r="P947" s="127"/>
      <c r="Q947" s="39"/>
      <c r="R947" s="39"/>
      <c r="S947" s="39"/>
      <c r="T947" s="39"/>
    </row>
    <row r="948" spans="7:20" x14ac:dyDescent="0.2">
      <c r="G948" s="59"/>
      <c r="H948" s="59"/>
      <c r="I948" s="127"/>
      <c r="J948" s="79"/>
      <c r="K948" s="79"/>
      <c r="L948" s="79"/>
      <c r="M948" s="79"/>
      <c r="N948" s="79"/>
      <c r="O948" s="79"/>
      <c r="P948" s="127"/>
      <c r="Q948" s="39"/>
      <c r="R948" s="39"/>
      <c r="S948" s="39"/>
      <c r="T948" s="39"/>
    </row>
    <row r="949" spans="7:20" x14ac:dyDescent="0.2">
      <c r="G949" s="59"/>
      <c r="H949" s="59"/>
      <c r="I949" s="127"/>
      <c r="J949" s="79"/>
      <c r="K949" s="79"/>
      <c r="L949" s="79"/>
      <c r="M949" s="79"/>
      <c r="N949" s="79"/>
      <c r="O949" s="79"/>
      <c r="P949" s="127"/>
      <c r="Q949" s="39"/>
      <c r="R949" s="39"/>
      <c r="S949" s="39"/>
      <c r="T949" s="39"/>
    </row>
    <row r="950" spans="7:20" x14ac:dyDescent="0.2">
      <c r="G950" s="59"/>
      <c r="H950" s="59"/>
      <c r="I950" s="127"/>
      <c r="J950" s="79"/>
      <c r="K950" s="79"/>
      <c r="L950" s="79"/>
      <c r="M950" s="79"/>
      <c r="N950" s="79"/>
      <c r="O950" s="79"/>
      <c r="P950" s="127"/>
      <c r="Q950" s="39"/>
      <c r="R950" s="39"/>
      <c r="S950" s="39"/>
      <c r="T950" s="39"/>
    </row>
    <row r="951" spans="7:20" x14ac:dyDescent="0.2">
      <c r="G951" s="59"/>
      <c r="H951" s="59"/>
      <c r="I951" s="127"/>
      <c r="J951" s="79"/>
      <c r="K951" s="79"/>
      <c r="L951" s="79"/>
      <c r="M951" s="79"/>
      <c r="N951" s="79"/>
      <c r="O951" s="79"/>
      <c r="P951" s="127"/>
      <c r="Q951" s="39"/>
      <c r="R951" s="39"/>
      <c r="S951" s="39"/>
      <c r="T951" s="39"/>
    </row>
    <row r="952" spans="7:20" x14ac:dyDescent="0.2">
      <c r="G952" s="59"/>
      <c r="H952" s="59"/>
      <c r="I952" s="127"/>
      <c r="J952" s="79"/>
      <c r="K952" s="79"/>
      <c r="L952" s="79"/>
      <c r="M952" s="79"/>
      <c r="N952" s="79"/>
      <c r="O952" s="79"/>
      <c r="P952" s="127"/>
      <c r="Q952" s="39"/>
      <c r="R952" s="39"/>
      <c r="S952" s="39"/>
      <c r="T952" s="39"/>
    </row>
    <row r="953" spans="7:20" x14ac:dyDescent="0.2">
      <c r="G953" s="59"/>
      <c r="H953" s="59"/>
      <c r="I953" s="127"/>
      <c r="J953" s="79"/>
      <c r="K953" s="79"/>
      <c r="L953" s="79"/>
      <c r="M953" s="79"/>
      <c r="N953" s="79"/>
      <c r="O953" s="79"/>
      <c r="P953" s="127"/>
      <c r="Q953" s="39"/>
      <c r="R953" s="39"/>
      <c r="S953" s="39"/>
      <c r="T953" s="39"/>
    </row>
    <row r="954" spans="7:20" x14ac:dyDescent="0.2">
      <c r="G954" s="59"/>
      <c r="H954" s="59"/>
      <c r="I954" s="127"/>
      <c r="J954" s="79"/>
      <c r="K954" s="79"/>
      <c r="L954" s="79"/>
      <c r="M954" s="79"/>
      <c r="N954" s="79"/>
      <c r="O954" s="79"/>
      <c r="P954" s="127"/>
      <c r="Q954" s="39"/>
      <c r="R954" s="39"/>
      <c r="S954" s="39"/>
      <c r="T954" s="39"/>
    </row>
    <row r="955" spans="7:20" x14ac:dyDescent="0.2">
      <c r="G955" s="59"/>
      <c r="H955" s="59"/>
      <c r="I955" s="127"/>
      <c r="J955" s="79"/>
      <c r="K955" s="79"/>
      <c r="L955" s="79"/>
      <c r="M955" s="79"/>
      <c r="N955" s="79"/>
      <c r="O955" s="79"/>
      <c r="P955" s="127"/>
      <c r="Q955" s="39"/>
      <c r="R955" s="39"/>
      <c r="S955" s="39"/>
      <c r="T955" s="39"/>
    </row>
    <row r="956" spans="7:20" x14ac:dyDescent="0.2">
      <c r="G956" s="59"/>
      <c r="H956" s="59"/>
      <c r="I956" s="127"/>
      <c r="J956" s="79"/>
      <c r="K956" s="79"/>
      <c r="L956" s="79"/>
      <c r="M956" s="79"/>
      <c r="N956" s="79"/>
      <c r="O956" s="79"/>
      <c r="P956" s="127"/>
      <c r="Q956" s="39"/>
      <c r="R956" s="39"/>
      <c r="S956" s="39"/>
      <c r="T956" s="39"/>
    </row>
    <row r="957" spans="7:20" x14ac:dyDescent="0.2">
      <c r="G957" s="59"/>
      <c r="H957" s="59"/>
      <c r="I957" s="127"/>
      <c r="J957" s="79"/>
      <c r="K957" s="79"/>
      <c r="L957" s="79"/>
      <c r="M957" s="79"/>
      <c r="N957" s="79"/>
      <c r="O957" s="79"/>
      <c r="P957" s="127"/>
      <c r="Q957" s="39"/>
      <c r="R957" s="39"/>
      <c r="S957" s="39"/>
      <c r="T957" s="39"/>
    </row>
    <row r="958" spans="7:20" x14ac:dyDescent="0.2">
      <c r="G958" s="59"/>
      <c r="H958" s="59"/>
      <c r="I958" s="127"/>
      <c r="J958" s="79"/>
      <c r="K958" s="79"/>
      <c r="L958" s="79"/>
      <c r="M958" s="79"/>
      <c r="N958" s="79"/>
      <c r="O958" s="79"/>
      <c r="P958" s="127"/>
      <c r="Q958" s="39"/>
      <c r="R958" s="39"/>
      <c r="S958" s="39"/>
      <c r="T958" s="39"/>
    </row>
    <row r="959" spans="7:20" x14ac:dyDescent="0.2">
      <c r="G959" s="59"/>
      <c r="H959" s="59"/>
      <c r="I959" s="127"/>
      <c r="J959" s="79"/>
      <c r="K959" s="79"/>
      <c r="L959" s="79"/>
      <c r="M959" s="79"/>
      <c r="N959" s="79"/>
      <c r="O959" s="79"/>
      <c r="P959" s="127"/>
      <c r="Q959" s="39"/>
      <c r="R959" s="39"/>
      <c r="S959" s="39"/>
      <c r="T959" s="39"/>
    </row>
    <row r="960" spans="7:20" x14ac:dyDescent="0.2">
      <c r="G960" s="59"/>
      <c r="H960" s="59"/>
      <c r="I960" s="127"/>
      <c r="J960" s="79"/>
      <c r="K960" s="79"/>
      <c r="L960" s="79"/>
      <c r="M960" s="79"/>
      <c r="N960" s="79"/>
      <c r="O960" s="79"/>
      <c r="P960" s="127"/>
      <c r="Q960" s="39"/>
      <c r="R960" s="39"/>
      <c r="S960" s="39"/>
      <c r="T960" s="39"/>
    </row>
    <row r="961" spans="7:20" x14ac:dyDescent="0.2">
      <c r="G961" s="59"/>
      <c r="H961" s="59"/>
      <c r="I961" s="127"/>
      <c r="J961" s="79"/>
      <c r="K961" s="79"/>
      <c r="L961" s="79"/>
      <c r="M961" s="79"/>
      <c r="N961" s="79"/>
      <c r="O961" s="79"/>
      <c r="P961" s="127"/>
      <c r="Q961" s="39"/>
      <c r="R961" s="39"/>
      <c r="S961" s="39"/>
      <c r="T961" s="39"/>
    </row>
    <row r="962" spans="7:20" x14ac:dyDescent="0.2">
      <c r="G962" s="59"/>
      <c r="H962" s="59"/>
      <c r="I962" s="127"/>
      <c r="J962" s="79"/>
      <c r="K962" s="79"/>
      <c r="L962" s="79"/>
      <c r="M962" s="79"/>
      <c r="N962" s="79"/>
      <c r="O962" s="79"/>
      <c r="P962" s="127"/>
      <c r="Q962" s="39"/>
      <c r="R962" s="39"/>
      <c r="S962" s="39"/>
      <c r="T962" s="39"/>
    </row>
    <row r="963" spans="7:20" x14ac:dyDescent="0.2">
      <c r="G963" s="59"/>
      <c r="H963" s="59"/>
      <c r="I963" s="127"/>
      <c r="J963" s="79"/>
      <c r="K963" s="79"/>
      <c r="L963" s="79"/>
      <c r="M963" s="79"/>
      <c r="N963" s="79"/>
      <c r="O963" s="79"/>
      <c r="P963" s="127"/>
      <c r="Q963" s="39"/>
      <c r="R963" s="39"/>
      <c r="S963" s="39"/>
      <c r="T963" s="39"/>
    </row>
    <row r="964" spans="7:20" x14ac:dyDescent="0.2">
      <c r="G964" s="59"/>
      <c r="H964" s="59"/>
      <c r="I964" s="127"/>
      <c r="J964" s="79"/>
      <c r="K964" s="79"/>
      <c r="L964" s="79"/>
      <c r="M964" s="79"/>
      <c r="N964" s="79"/>
      <c r="O964" s="79"/>
      <c r="P964" s="127"/>
      <c r="Q964" s="39"/>
      <c r="R964" s="39"/>
      <c r="S964" s="39"/>
      <c r="T964" s="39"/>
    </row>
    <row r="965" spans="7:20" x14ac:dyDescent="0.2">
      <c r="G965" s="59"/>
      <c r="H965" s="59"/>
      <c r="I965" s="127"/>
      <c r="J965" s="79"/>
      <c r="K965" s="79"/>
      <c r="L965" s="79"/>
      <c r="M965" s="79"/>
      <c r="N965" s="79"/>
      <c r="O965" s="79"/>
      <c r="P965" s="127"/>
      <c r="Q965" s="39"/>
      <c r="R965" s="39"/>
      <c r="S965" s="39"/>
      <c r="T965" s="39"/>
    </row>
    <row r="966" spans="7:20" x14ac:dyDescent="0.2">
      <c r="G966" s="59"/>
      <c r="H966" s="59"/>
      <c r="I966" s="127"/>
      <c r="J966" s="79"/>
      <c r="K966" s="79"/>
      <c r="L966" s="79"/>
      <c r="M966" s="79"/>
      <c r="N966" s="79"/>
      <c r="O966" s="79"/>
      <c r="P966" s="127"/>
      <c r="Q966" s="39"/>
      <c r="R966" s="39"/>
      <c r="S966" s="39"/>
      <c r="T966" s="39"/>
    </row>
    <row r="967" spans="7:20" x14ac:dyDescent="0.2">
      <c r="G967" s="59"/>
      <c r="H967" s="59"/>
      <c r="I967" s="127"/>
      <c r="J967" s="79"/>
      <c r="K967" s="79"/>
      <c r="L967" s="79"/>
      <c r="M967" s="79"/>
      <c r="N967" s="79"/>
      <c r="O967" s="79"/>
      <c r="P967" s="127"/>
      <c r="Q967" s="39"/>
      <c r="R967" s="39"/>
      <c r="S967" s="39"/>
      <c r="T967" s="39"/>
    </row>
    <row r="968" spans="7:20" x14ac:dyDescent="0.2">
      <c r="G968" s="59"/>
      <c r="H968" s="59"/>
      <c r="I968" s="127"/>
      <c r="J968" s="79"/>
      <c r="K968" s="79"/>
      <c r="L968" s="79"/>
      <c r="M968" s="79"/>
      <c r="N968" s="79"/>
      <c r="O968" s="79"/>
      <c r="P968" s="127"/>
      <c r="Q968" s="39"/>
      <c r="R968" s="39"/>
      <c r="S968" s="39"/>
      <c r="T968" s="39"/>
    </row>
    <row r="969" spans="7:20" x14ac:dyDescent="0.2">
      <c r="G969" s="59"/>
      <c r="H969" s="59"/>
      <c r="I969" s="127"/>
      <c r="J969" s="79"/>
      <c r="K969" s="79"/>
      <c r="L969" s="79"/>
      <c r="M969" s="79"/>
      <c r="N969" s="79"/>
      <c r="O969" s="79"/>
      <c r="P969" s="127"/>
      <c r="Q969" s="39"/>
      <c r="R969" s="39"/>
      <c r="S969" s="39"/>
      <c r="T969" s="39"/>
    </row>
    <row r="970" spans="7:20" x14ac:dyDescent="0.2">
      <c r="G970" s="59"/>
      <c r="H970" s="59"/>
      <c r="I970" s="127"/>
      <c r="J970" s="79"/>
      <c r="K970" s="79"/>
      <c r="L970" s="79"/>
      <c r="M970" s="79"/>
      <c r="N970" s="79"/>
      <c r="O970" s="79"/>
      <c r="P970" s="127"/>
      <c r="Q970" s="39"/>
      <c r="R970" s="39"/>
      <c r="S970" s="39"/>
      <c r="T970" s="39"/>
    </row>
    <row r="971" spans="7:20" x14ac:dyDescent="0.2">
      <c r="G971" s="59"/>
      <c r="H971" s="59"/>
      <c r="I971" s="127"/>
      <c r="J971" s="79"/>
      <c r="K971" s="79"/>
      <c r="L971" s="79"/>
      <c r="M971" s="79"/>
      <c r="N971" s="79"/>
      <c r="O971" s="79"/>
      <c r="P971" s="127"/>
      <c r="Q971" s="39"/>
      <c r="R971" s="39"/>
      <c r="S971" s="39"/>
      <c r="T971" s="39"/>
    </row>
    <row r="972" spans="7:20" x14ac:dyDescent="0.2">
      <c r="G972" s="59"/>
      <c r="H972" s="59"/>
      <c r="I972" s="127"/>
      <c r="J972" s="79"/>
      <c r="K972" s="79"/>
      <c r="L972" s="79"/>
      <c r="M972" s="79"/>
      <c r="N972" s="79"/>
      <c r="O972" s="79"/>
      <c r="P972" s="127"/>
      <c r="Q972" s="39"/>
      <c r="R972" s="39"/>
      <c r="S972" s="39"/>
      <c r="T972" s="39"/>
    </row>
    <row r="973" spans="7:20" x14ac:dyDescent="0.2">
      <c r="G973" s="59"/>
      <c r="H973" s="59"/>
      <c r="I973" s="127"/>
      <c r="J973" s="79"/>
      <c r="K973" s="79"/>
      <c r="L973" s="79"/>
      <c r="M973" s="79"/>
      <c r="N973" s="79"/>
      <c r="O973" s="79"/>
      <c r="P973" s="127"/>
      <c r="Q973" s="39"/>
      <c r="R973" s="39"/>
      <c r="S973" s="39"/>
      <c r="T973" s="39"/>
    </row>
    <row r="974" spans="7:20" x14ac:dyDescent="0.2">
      <c r="G974" s="59"/>
      <c r="H974" s="59"/>
      <c r="I974" s="127"/>
      <c r="J974" s="79"/>
      <c r="K974" s="79"/>
      <c r="L974" s="79"/>
      <c r="M974" s="79"/>
      <c r="N974" s="79"/>
      <c r="O974" s="79"/>
      <c r="P974" s="127"/>
      <c r="Q974" s="39"/>
      <c r="R974" s="39"/>
      <c r="S974" s="39"/>
      <c r="T974" s="39"/>
    </row>
    <row r="975" spans="7:20" x14ac:dyDescent="0.2">
      <c r="G975" s="59"/>
      <c r="H975" s="59"/>
      <c r="I975" s="127"/>
      <c r="J975" s="79"/>
      <c r="K975" s="79"/>
      <c r="L975" s="79"/>
      <c r="M975" s="79"/>
      <c r="N975" s="79"/>
      <c r="O975" s="79"/>
      <c r="P975" s="127"/>
      <c r="Q975" s="39"/>
      <c r="R975" s="39"/>
      <c r="S975" s="39"/>
      <c r="T975" s="39"/>
    </row>
    <row r="976" spans="7:20" x14ac:dyDescent="0.2">
      <c r="G976" s="59"/>
      <c r="H976" s="59"/>
      <c r="I976" s="127"/>
      <c r="J976" s="79"/>
      <c r="K976" s="79"/>
      <c r="L976" s="79"/>
      <c r="M976" s="79"/>
      <c r="N976" s="79"/>
      <c r="O976" s="79"/>
      <c r="P976" s="127"/>
      <c r="Q976" s="39"/>
      <c r="R976" s="39"/>
      <c r="S976" s="39"/>
      <c r="T976" s="39"/>
    </row>
    <row r="977" spans="7:20" x14ac:dyDescent="0.2">
      <c r="G977" s="59"/>
      <c r="H977" s="59"/>
      <c r="I977" s="127"/>
      <c r="J977" s="79"/>
      <c r="K977" s="79"/>
      <c r="L977" s="79"/>
      <c r="M977" s="79"/>
      <c r="N977" s="79"/>
      <c r="O977" s="79"/>
      <c r="P977" s="127"/>
      <c r="Q977" s="39"/>
      <c r="R977" s="39"/>
      <c r="S977" s="39"/>
      <c r="T977" s="39"/>
    </row>
    <row r="978" spans="7:20" x14ac:dyDescent="0.2">
      <c r="G978" s="59"/>
      <c r="H978" s="59"/>
      <c r="I978" s="127"/>
      <c r="J978" s="79"/>
      <c r="K978" s="79"/>
      <c r="L978" s="79"/>
      <c r="M978" s="79"/>
      <c r="N978" s="79"/>
      <c r="O978" s="79"/>
      <c r="P978" s="127"/>
      <c r="Q978" s="39"/>
      <c r="R978" s="39"/>
      <c r="S978" s="39"/>
      <c r="T978" s="39"/>
    </row>
    <row r="979" spans="7:20" x14ac:dyDescent="0.2">
      <c r="G979" s="59"/>
      <c r="H979" s="59"/>
      <c r="I979" s="127"/>
      <c r="J979" s="79"/>
      <c r="K979" s="79"/>
      <c r="L979" s="79"/>
      <c r="M979" s="79"/>
      <c r="N979" s="79"/>
      <c r="O979" s="79"/>
      <c r="P979" s="127"/>
      <c r="Q979" s="39"/>
      <c r="R979" s="39"/>
      <c r="S979" s="39"/>
      <c r="T979" s="39"/>
    </row>
    <row r="980" spans="7:20" x14ac:dyDescent="0.2">
      <c r="G980" s="59"/>
      <c r="H980" s="59"/>
      <c r="I980" s="127"/>
      <c r="J980" s="79"/>
      <c r="K980" s="79"/>
      <c r="L980" s="79"/>
      <c r="M980" s="79"/>
      <c r="N980" s="79"/>
      <c r="O980" s="79"/>
      <c r="P980" s="127"/>
      <c r="Q980" s="39"/>
      <c r="R980" s="39"/>
      <c r="S980" s="39"/>
      <c r="T980" s="39"/>
    </row>
    <row r="981" spans="7:20" x14ac:dyDescent="0.2">
      <c r="G981" s="59"/>
      <c r="H981" s="59"/>
      <c r="I981" s="127"/>
      <c r="J981" s="79"/>
      <c r="K981" s="79"/>
      <c r="L981" s="79"/>
      <c r="M981" s="79"/>
      <c r="N981" s="79"/>
      <c r="O981" s="79"/>
      <c r="P981" s="127"/>
      <c r="Q981" s="39"/>
      <c r="R981" s="39"/>
      <c r="S981" s="39"/>
      <c r="T981" s="39"/>
    </row>
    <row r="982" spans="7:20" x14ac:dyDescent="0.2">
      <c r="G982" s="59"/>
      <c r="H982" s="59"/>
      <c r="I982" s="127"/>
      <c r="J982" s="79"/>
      <c r="K982" s="79"/>
      <c r="L982" s="79"/>
      <c r="M982" s="79"/>
      <c r="N982" s="79"/>
      <c r="O982" s="79"/>
      <c r="P982" s="127"/>
      <c r="Q982" s="39"/>
      <c r="R982" s="39"/>
      <c r="S982" s="39"/>
      <c r="T982" s="39"/>
    </row>
    <row r="983" spans="7:20" x14ac:dyDescent="0.2">
      <c r="G983" s="59"/>
      <c r="H983" s="59"/>
      <c r="I983" s="127"/>
      <c r="J983" s="79"/>
      <c r="K983" s="79"/>
      <c r="L983" s="79"/>
      <c r="M983" s="79"/>
      <c r="N983" s="79"/>
      <c r="O983" s="79"/>
      <c r="P983" s="127"/>
      <c r="Q983" s="39"/>
      <c r="R983" s="39"/>
      <c r="S983" s="39"/>
      <c r="T983" s="39"/>
    </row>
    <row r="984" spans="7:20" x14ac:dyDescent="0.2">
      <c r="G984" s="59"/>
      <c r="H984" s="59"/>
      <c r="I984" s="127"/>
      <c r="J984" s="79"/>
      <c r="K984" s="79"/>
      <c r="L984" s="79"/>
      <c r="M984" s="79"/>
      <c r="N984" s="79"/>
      <c r="O984" s="79"/>
      <c r="P984" s="127"/>
      <c r="Q984" s="39"/>
      <c r="R984" s="39"/>
      <c r="S984" s="39"/>
      <c r="T984" s="39"/>
    </row>
    <row r="985" spans="7:20" x14ac:dyDescent="0.2">
      <c r="G985" s="59"/>
      <c r="H985" s="59"/>
      <c r="I985" s="127"/>
      <c r="J985" s="79"/>
      <c r="K985" s="79"/>
      <c r="L985" s="79"/>
      <c r="M985" s="79"/>
      <c r="N985" s="79"/>
      <c r="O985" s="79"/>
      <c r="P985" s="127"/>
      <c r="Q985" s="39"/>
      <c r="R985" s="39"/>
      <c r="S985" s="39"/>
      <c r="T985" s="39"/>
    </row>
    <row r="986" spans="7:20" x14ac:dyDescent="0.2">
      <c r="G986" s="59"/>
      <c r="H986" s="59"/>
      <c r="I986" s="127"/>
      <c r="J986" s="79"/>
      <c r="K986" s="79"/>
      <c r="L986" s="79"/>
      <c r="M986" s="79"/>
      <c r="N986" s="79"/>
      <c r="O986" s="79"/>
      <c r="P986" s="127"/>
      <c r="Q986" s="39"/>
      <c r="R986" s="39"/>
      <c r="S986" s="39"/>
      <c r="T986" s="39"/>
    </row>
    <row r="987" spans="7:20" x14ac:dyDescent="0.2">
      <c r="G987" s="59"/>
      <c r="H987" s="59"/>
      <c r="I987" s="127"/>
      <c r="J987" s="79"/>
      <c r="K987" s="79"/>
      <c r="L987" s="79"/>
      <c r="M987" s="79"/>
      <c r="N987" s="79"/>
      <c r="O987" s="79"/>
      <c r="P987" s="127"/>
      <c r="Q987" s="39"/>
      <c r="R987" s="39"/>
      <c r="S987" s="39"/>
      <c r="T987" s="39"/>
    </row>
    <row r="988" spans="7:20" x14ac:dyDescent="0.2">
      <c r="G988" s="59"/>
      <c r="H988" s="59"/>
      <c r="I988" s="127"/>
      <c r="J988" s="79"/>
      <c r="K988" s="79"/>
      <c r="L988" s="79"/>
      <c r="M988" s="79"/>
      <c r="N988" s="79"/>
      <c r="O988" s="79"/>
      <c r="P988" s="127"/>
      <c r="Q988" s="39"/>
      <c r="R988" s="39"/>
      <c r="S988" s="39"/>
      <c r="T988" s="39"/>
    </row>
    <row r="989" spans="7:20" x14ac:dyDescent="0.2">
      <c r="G989" s="59"/>
      <c r="H989" s="59"/>
      <c r="I989" s="127"/>
      <c r="J989" s="79"/>
      <c r="K989" s="79"/>
      <c r="L989" s="79"/>
      <c r="M989" s="79"/>
      <c r="N989" s="79"/>
      <c r="O989" s="79"/>
      <c r="P989" s="127"/>
      <c r="Q989" s="39"/>
      <c r="R989" s="39"/>
      <c r="S989" s="39"/>
      <c r="T989" s="39"/>
    </row>
    <row r="990" spans="7:20" x14ac:dyDescent="0.2">
      <c r="G990" s="59"/>
      <c r="H990" s="59"/>
      <c r="I990" s="127"/>
      <c r="J990" s="79"/>
      <c r="K990" s="79"/>
      <c r="L990" s="79"/>
      <c r="M990" s="79"/>
      <c r="N990" s="79"/>
      <c r="O990" s="79"/>
      <c r="P990" s="127"/>
      <c r="Q990" s="39"/>
      <c r="R990" s="39"/>
      <c r="S990" s="39"/>
      <c r="T990" s="39"/>
    </row>
    <row r="991" spans="7:20" x14ac:dyDescent="0.2">
      <c r="G991" s="59"/>
      <c r="H991" s="59"/>
      <c r="I991" s="127"/>
      <c r="J991" s="79"/>
      <c r="K991" s="79"/>
      <c r="L991" s="79"/>
      <c r="M991" s="79"/>
      <c r="N991" s="79"/>
      <c r="O991" s="79"/>
      <c r="P991" s="127"/>
      <c r="Q991" s="39"/>
      <c r="R991" s="39"/>
      <c r="S991" s="39"/>
      <c r="T991" s="39"/>
    </row>
    <row r="992" spans="7:20" x14ac:dyDescent="0.2">
      <c r="G992" s="59"/>
      <c r="H992" s="59"/>
      <c r="I992" s="127"/>
      <c r="J992" s="79"/>
      <c r="K992" s="79"/>
      <c r="L992" s="79"/>
      <c r="M992" s="79"/>
      <c r="N992" s="79"/>
      <c r="O992" s="79"/>
      <c r="P992" s="127"/>
      <c r="Q992" s="39"/>
      <c r="R992" s="39"/>
      <c r="S992" s="39"/>
      <c r="T992" s="39"/>
    </row>
    <row r="993" spans="7:20" x14ac:dyDescent="0.2">
      <c r="G993" s="59"/>
      <c r="H993" s="59"/>
      <c r="I993" s="127"/>
      <c r="J993" s="79"/>
      <c r="K993" s="79"/>
      <c r="L993" s="79"/>
      <c r="M993" s="79"/>
      <c r="N993" s="79"/>
      <c r="O993" s="79"/>
      <c r="P993" s="127"/>
      <c r="Q993" s="39"/>
      <c r="R993" s="39"/>
      <c r="S993" s="39"/>
      <c r="T993" s="39"/>
    </row>
    <row r="994" spans="7:20" x14ac:dyDescent="0.2">
      <c r="G994" s="59"/>
      <c r="H994" s="59"/>
      <c r="I994" s="127"/>
      <c r="J994" s="79"/>
      <c r="K994" s="79"/>
      <c r="L994" s="79"/>
      <c r="M994" s="79"/>
      <c r="N994" s="79"/>
      <c r="O994" s="79"/>
      <c r="P994" s="127"/>
      <c r="Q994" s="39"/>
      <c r="R994" s="39"/>
      <c r="S994" s="39"/>
      <c r="T994" s="39"/>
    </row>
    <row r="995" spans="7:20" x14ac:dyDescent="0.2">
      <c r="G995" s="59"/>
      <c r="H995" s="59"/>
      <c r="I995" s="127"/>
      <c r="J995" s="79"/>
      <c r="K995" s="79"/>
      <c r="L995" s="79"/>
      <c r="M995" s="79"/>
      <c r="N995" s="79"/>
      <c r="O995" s="79"/>
      <c r="P995" s="127"/>
      <c r="Q995" s="39"/>
      <c r="R995" s="39"/>
      <c r="S995" s="39"/>
      <c r="T995" s="39"/>
    </row>
    <row r="996" spans="7:20" x14ac:dyDescent="0.2">
      <c r="G996" s="59"/>
      <c r="H996" s="59"/>
      <c r="I996" s="127"/>
      <c r="J996" s="79"/>
      <c r="K996" s="79"/>
      <c r="L996" s="79"/>
      <c r="M996" s="79"/>
      <c r="N996" s="79"/>
      <c r="O996" s="79"/>
      <c r="P996" s="127"/>
      <c r="Q996" s="39"/>
      <c r="R996" s="39"/>
      <c r="S996" s="39"/>
      <c r="T996" s="39"/>
    </row>
    <row r="997" spans="7:20" x14ac:dyDescent="0.2">
      <c r="G997" s="59"/>
      <c r="H997" s="59"/>
      <c r="I997" s="127"/>
      <c r="J997" s="79"/>
      <c r="K997" s="79"/>
      <c r="L997" s="79"/>
      <c r="M997" s="79"/>
      <c r="N997" s="79"/>
      <c r="O997" s="79"/>
      <c r="P997" s="127"/>
      <c r="Q997" s="39"/>
      <c r="R997" s="39"/>
      <c r="S997" s="39"/>
      <c r="T997" s="39"/>
    </row>
    <row r="998" spans="7:20" x14ac:dyDescent="0.2">
      <c r="G998" s="59"/>
      <c r="H998" s="59"/>
      <c r="I998" s="127"/>
      <c r="J998" s="79"/>
      <c r="K998" s="79"/>
      <c r="L998" s="79"/>
      <c r="M998" s="79"/>
      <c r="N998" s="79"/>
      <c r="O998" s="79"/>
      <c r="P998" s="127"/>
      <c r="Q998" s="39"/>
      <c r="R998" s="39"/>
      <c r="S998" s="39"/>
      <c r="T998" s="39"/>
    </row>
    <row r="999" spans="7:20" x14ac:dyDescent="0.2">
      <c r="G999" s="59"/>
      <c r="H999" s="59"/>
      <c r="I999" s="127"/>
      <c r="J999" s="79"/>
      <c r="K999" s="79"/>
      <c r="L999" s="79"/>
      <c r="M999" s="79"/>
      <c r="N999" s="79"/>
      <c r="O999" s="79"/>
      <c r="P999" s="127"/>
      <c r="Q999" s="39"/>
      <c r="R999" s="39"/>
      <c r="S999" s="39"/>
      <c r="T999" s="39"/>
    </row>
    <row r="1000" spans="7:20" x14ac:dyDescent="0.2">
      <c r="G1000" s="59"/>
      <c r="H1000" s="59"/>
      <c r="I1000" s="127"/>
      <c r="J1000" s="79"/>
      <c r="K1000" s="79"/>
      <c r="L1000" s="79"/>
      <c r="M1000" s="79"/>
      <c r="N1000" s="79"/>
      <c r="O1000" s="79"/>
      <c r="P1000" s="127"/>
      <c r="Q1000" s="39"/>
      <c r="R1000" s="39"/>
      <c r="S1000" s="39"/>
      <c r="T1000" s="39"/>
    </row>
    <row r="1001" spans="7:20" x14ac:dyDescent="0.2">
      <c r="G1001" s="59"/>
      <c r="H1001" s="59"/>
      <c r="I1001" s="127"/>
      <c r="J1001" s="79"/>
      <c r="K1001" s="79"/>
      <c r="L1001" s="79"/>
      <c r="M1001" s="79"/>
      <c r="N1001" s="79"/>
      <c r="O1001" s="79"/>
      <c r="P1001" s="127"/>
      <c r="Q1001" s="39"/>
      <c r="R1001" s="39"/>
      <c r="S1001" s="39"/>
      <c r="T1001" s="39"/>
    </row>
    <row r="1002" spans="7:20" x14ac:dyDescent="0.2">
      <c r="G1002" s="59"/>
      <c r="H1002" s="59"/>
      <c r="I1002" s="127"/>
      <c r="J1002" s="79"/>
      <c r="K1002" s="79"/>
      <c r="L1002" s="79"/>
      <c r="M1002" s="79"/>
      <c r="N1002" s="79"/>
      <c r="O1002" s="79"/>
      <c r="P1002" s="127"/>
      <c r="Q1002" s="39"/>
      <c r="R1002" s="39"/>
      <c r="S1002" s="39"/>
      <c r="T1002" s="39"/>
    </row>
    <row r="1003" spans="7:20" x14ac:dyDescent="0.2">
      <c r="G1003" s="59"/>
      <c r="H1003" s="59"/>
      <c r="I1003" s="127"/>
      <c r="J1003" s="79"/>
      <c r="K1003" s="79"/>
      <c r="L1003" s="79"/>
      <c r="M1003" s="79"/>
      <c r="N1003" s="79"/>
      <c r="O1003" s="79"/>
      <c r="P1003" s="127"/>
      <c r="Q1003" s="39"/>
      <c r="R1003" s="39"/>
      <c r="S1003" s="39"/>
      <c r="T1003" s="39"/>
    </row>
    <row r="1004" spans="7:20" x14ac:dyDescent="0.2">
      <c r="G1004" s="59"/>
      <c r="H1004" s="59"/>
      <c r="I1004" s="127"/>
      <c r="J1004" s="79"/>
      <c r="K1004" s="79"/>
      <c r="L1004" s="79"/>
      <c r="M1004" s="79"/>
      <c r="N1004" s="79"/>
      <c r="O1004" s="79"/>
      <c r="P1004" s="127"/>
      <c r="Q1004" s="39"/>
      <c r="R1004" s="39"/>
      <c r="S1004" s="39"/>
      <c r="T1004" s="39"/>
    </row>
    <row r="1005" spans="7:20" x14ac:dyDescent="0.2">
      <c r="G1005" s="59"/>
      <c r="H1005" s="59"/>
      <c r="I1005" s="127"/>
      <c r="J1005" s="79"/>
      <c r="K1005" s="79"/>
      <c r="L1005" s="79"/>
      <c r="M1005" s="79"/>
      <c r="N1005" s="79"/>
      <c r="O1005" s="79"/>
      <c r="P1005" s="127"/>
      <c r="Q1005" s="39"/>
      <c r="R1005" s="39"/>
      <c r="S1005" s="39"/>
      <c r="T1005" s="39"/>
    </row>
    <row r="1006" spans="7:20" x14ac:dyDescent="0.2">
      <c r="G1006" s="59"/>
      <c r="H1006" s="59"/>
      <c r="I1006" s="127"/>
      <c r="J1006" s="79"/>
      <c r="K1006" s="79"/>
      <c r="L1006" s="79"/>
      <c r="M1006" s="79"/>
      <c r="N1006" s="79"/>
      <c r="O1006" s="79"/>
      <c r="P1006" s="127"/>
      <c r="Q1006" s="39"/>
      <c r="R1006" s="39"/>
      <c r="S1006" s="39"/>
      <c r="T1006" s="39"/>
    </row>
    <row r="1007" spans="7:20" x14ac:dyDescent="0.2">
      <c r="G1007" s="59"/>
      <c r="H1007" s="59"/>
      <c r="I1007" s="127"/>
      <c r="J1007" s="79"/>
      <c r="K1007" s="79"/>
      <c r="L1007" s="79"/>
      <c r="M1007" s="79"/>
      <c r="N1007" s="79"/>
      <c r="O1007" s="79"/>
      <c r="P1007" s="127"/>
      <c r="Q1007" s="39"/>
      <c r="R1007" s="39"/>
      <c r="S1007" s="39"/>
      <c r="T1007" s="39"/>
    </row>
    <row r="1008" spans="7:20" x14ac:dyDescent="0.2">
      <c r="G1008" s="59"/>
      <c r="H1008" s="59"/>
      <c r="I1008" s="127"/>
      <c r="J1008" s="79"/>
      <c r="K1008" s="79"/>
      <c r="L1008" s="79"/>
      <c r="M1008" s="79"/>
      <c r="N1008" s="79"/>
      <c r="O1008" s="79"/>
      <c r="P1008" s="127"/>
      <c r="Q1008" s="39"/>
      <c r="R1008" s="39"/>
      <c r="S1008" s="39"/>
      <c r="T1008" s="39"/>
    </row>
    <row r="1009" spans="7:20" x14ac:dyDescent="0.2">
      <c r="G1009" s="59"/>
      <c r="H1009" s="59"/>
      <c r="I1009" s="127"/>
      <c r="J1009" s="79"/>
      <c r="K1009" s="79"/>
      <c r="L1009" s="79"/>
      <c r="M1009" s="79"/>
      <c r="N1009" s="79"/>
      <c r="O1009" s="79"/>
      <c r="P1009" s="127"/>
      <c r="Q1009" s="39"/>
      <c r="R1009" s="39"/>
      <c r="S1009" s="39"/>
      <c r="T1009" s="39"/>
    </row>
    <row r="1010" spans="7:20" x14ac:dyDescent="0.2">
      <c r="G1010" s="59"/>
      <c r="H1010" s="59"/>
      <c r="I1010" s="127"/>
      <c r="J1010" s="79"/>
      <c r="K1010" s="79"/>
      <c r="L1010" s="79"/>
      <c r="M1010" s="79"/>
      <c r="N1010" s="79"/>
      <c r="O1010" s="79"/>
      <c r="P1010" s="127"/>
      <c r="Q1010" s="39"/>
      <c r="R1010" s="39"/>
      <c r="S1010" s="39"/>
      <c r="T1010" s="39"/>
    </row>
    <row r="1011" spans="7:20" x14ac:dyDescent="0.2">
      <c r="G1011" s="59"/>
      <c r="H1011" s="59"/>
      <c r="I1011" s="127"/>
      <c r="J1011" s="79"/>
      <c r="K1011" s="79"/>
      <c r="L1011" s="79"/>
      <c r="M1011" s="79"/>
      <c r="N1011" s="79"/>
      <c r="O1011" s="79"/>
      <c r="P1011" s="127"/>
      <c r="Q1011" s="39"/>
      <c r="R1011" s="39"/>
      <c r="S1011" s="39"/>
      <c r="T1011" s="39"/>
    </row>
    <row r="1012" spans="7:20" x14ac:dyDescent="0.2">
      <c r="G1012" s="59"/>
      <c r="H1012" s="59"/>
      <c r="I1012" s="127"/>
      <c r="J1012" s="79"/>
      <c r="K1012" s="79"/>
      <c r="L1012" s="79"/>
      <c r="M1012" s="79"/>
      <c r="N1012" s="79"/>
      <c r="O1012" s="79"/>
      <c r="P1012" s="127"/>
      <c r="Q1012" s="39"/>
      <c r="R1012" s="39"/>
      <c r="S1012" s="39"/>
      <c r="T1012" s="39"/>
    </row>
    <row r="1013" spans="7:20" x14ac:dyDescent="0.2">
      <c r="G1013" s="59"/>
      <c r="H1013" s="59"/>
      <c r="I1013" s="127"/>
      <c r="J1013" s="79"/>
      <c r="K1013" s="79"/>
      <c r="L1013" s="79"/>
      <c r="M1013" s="79"/>
      <c r="N1013" s="79"/>
      <c r="O1013" s="79"/>
      <c r="P1013" s="127"/>
      <c r="Q1013" s="39"/>
      <c r="R1013" s="39"/>
      <c r="S1013" s="39"/>
      <c r="T1013" s="39"/>
    </row>
    <row r="1014" spans="7:20" x14ac:dyDescent="0.2">
      <c r="G1014" s="59"/>
      <c r="H1014" s="59"/>
      <c r="I1014" s="127"/>
      <c r="J1014" s="79"/>
      <c r="K1014" s="79"/>
      <c r="L1014" s="79"/>
      <c r="M1014" s="79"/>
      <c r="N1014" s="79"/>
      <c r="O1014" s="79"/>
      <c r="P1014" s="127"/>
      <c r="Q1014" s="39"/>
      <c r="R1014" s="39"/>
      <c r="S1014" s="39"/>
      <c r="T1014" s="39"/>
    </row>
    <row r="1015" spans="7:20" x14ac:dyDescent="0.2">
      <c r="G1015" s="59"/>
      <c r="H1015" s="59"/>
      <c r="I1015" s="127"/>
      <c r="J1015" s="79"/>
      <c r="K1015" s="79"/>
      <c r="L1015" s="79"/>
      <c r="M1015" s="79"/>
      <c r="N1015" s="79"/>
      <c r="O1015" s="79"/>
      <c r="P1015" s="127"/>
      <c r="Q1015" s="39"/>
      <c r="R1015" s="39"/>
      <c r="S1015" s="39"/>
      <c r="T1015" s="39"/>
    </row>
    <row r="1016" spans="7:20" x14ac:dyDescent="0.2">
      <c r="G1016" s="59"/>
      <c r="H1016" s="59"/>
      <c r="I1016" s="127"/>
      <c r="J1016" s="79"/>
      <c r="K1016" s="79"/>
      <c r="L1016" s="79"/>
      <c r="M1016" s="79"/>
      <c r="N1016" s="79"/>
      <c r="O1016" s="79"/>
      <c r="P1016" s="127"/>
      <c r="Q1016" s="39"/>
      <c r="R1016" s="39"/>
      <c r="S1016" s="39"/>
      <c r="T1016" s="39"/>
    </row>
    <row r="1017" spans="7:20" x14ac:dyDescent="0.2">
      <c r="G1017" s="59"/>
      <c r="H1017" s="59"/>
      <c r="I1017" s="127"/>
      <c r="J1017" s="79"/>
      <c r="K1017" s="79"/>
      <c r="L1017" s="79"/>
      <c r="M1017" s="79"/>
      <c r="N1017" s="79"/>
      <c r="O1017" s="79"/>
      <c r="P1017" s="127"/>
      <c r="Q1017" s="39"/>
      <c r="R1017" s="39"/>
      <c r="S1017" s="39"/>
      <c r="T1017" s="39"/>
    </row>
    <row r="1018" spans="7:20" x14ac:dyDescent="0.2">
      <c r="G1018" s="59"/>
      <c r="H1018" s="59"/>
      <c r="I1018" s="127"/>
      <c r="J1018" s="79"/>
      <c r="K1018" s="79"/>
      <c r="L1018" s="79"/>
      <c r="M1018" s="79"/>
      <c r="N1018" s="79"/>
      <c r="O1018" s="79"/>
      <c r="P1018" s="127"/>
      <c r="Q1018" s="39"/>
      <c r="R1018" s="39"/>
      <c r="S1018" s="39"/>
      <c r="T1018" s="39"/>
    </row>
    <row r="1019" spans="7:20" x14ac:dyDescent="0.2">
      <c r="G1019" s="59"/>
      <c r="H1019" s="59"/>
      <c r="I1019" s="127"/>
      <c r="J1019" s="79"/>
      <c r="K1019" s="79"/>
      <c r="L1019" s="79"/>
      <c r="M1019" s="79"/>
      <c r="N1019" s="79"/>
      <c r="O1019" s="79"/>
      <c r="P1019" s="127"/>
      <c r="Q1019" s="39"/>
      <c r="R1019" s="39"/>
      <c r="S1019" s="39"/>
      <c r="T1019" s="39"/>
    </row>
    <row r="1020" spans="7:20" x14ac:dyDescent="0.2">
      <c r="G1020" s="59"/>
      <c r="H1020" s="59"/>
      <c r="I1020" s="127"/>
      <c r="J1020" s="79"/>
      <c r="K1020" s="79"/>
      <c r="L1020" s="79"/>
      <c r="M1020" s="79"/>
      <c r="N1020" s="79"/>
      <c r="O1020" s="79"/>
      <c r="P1020" s="127"/>
      <c r="Q1020" s="39"/>
      <c r="R1020" s="39"/>
      <c r="S1020" s="39"/>
      <c r="T1020" s="39"/>
    </row>
    <row r="1021" spans="7:20" x14ac:dyDescent="0.2">
      <c r="G1021" s="59"/>
      <c r="H1021" s="59"/>
      <c r="I1021" s="127"/>
      <c r="J1021" s="79"/>
      <c r="K1021" s="79"/>
      <c r="L1021" s="79"/>
      <c r="M1021" s="79"/>
      <c r="N1021" s="79"/>
      <c r="O1021" s="79"/>
      <c r="P1021" s="127"/>
      <c r="Q1021" s="39"/>
      <c r="R1021" s="39"/>
      <c r="S1021" s="39"/>
      <c r="T1021" s="39"/>
    </row>
    <row r="1022" spans="7:20" x14ac:dyDescent="0.2">
      <c r="G1022" s="59"/>
      <c r="H1022" s="59"/>
      <c r="I1022" s="127"/>
      <c r="J1022" s="79"/>
      <c r="K1022" s="79"/>
      <c r="L1022" s="79"/>
      <c r="M1022" s="79"/>
      <c r="N1022" s="79"/>
      <c r="O1022" s="79"/>
      <c r="P1022" s="127"/>
      <c r="Q1022" s="39"/>
      <c r="R1022" s="39"/>
      <c r="S1022" s="39"/>
      <c r="T1022" s="39"/>
    </row>
    <row r="1023" spans="7:20" x14ac:dyDescent="0.2">
      <c r="G1023" s="59"/>
      <c r="H1023" s="59"/>
      <c r="I1023" s="127"/>
      <c r="J1023" s="79"/>
      <c r="K1023" s="79"/>
      <c r="L1023" s="79"/>
      <c r="M1023" s="79"/>
      <c r="N1023" s="79"/>
      <c r="O1023" s="79"/>
      <c r="P1023" s="127"/>
      <c r="Q1023" s="39"/>
      <c r="R1023" s="39"/>
      <c r="S1023" s="39"/>
      <c r="T1023" s="39"/>
    </row>
    <row r="1024" spans="7:20" x14ac:dyDescent="0.2">
      <c r="G1024" s="59"/>
      <c r="H1024" s="59"/>
      <c r="I1024" s="127"/>
      <c r="J1024" s="79"/>
      <c r="K1024" s="79"/>
      <c r="L1024" s="79"/>
      <c r="M1024" s="79"/>
      <c r="N1024" s="79"/>
      <c r="O1024" s="79"/>
      <c r="P1024" s="127"/>
      <c r="Q1024" s="39"/>
      <c r="R1024" s="39"/>
      <c r="S1024" s="39"/>
      <c r="T1024" s="39"/>
    </row>
    <row r="1025" spans="7:20" x14ac:dyDescent="0.2">
      <c r="G1025" s="59"/>
      <c r="H1025" s="59"/>
      <c r="I1025" s="127"/>
      <c r="J1025" s="79"/>
      <c r="K1025" s="79"/>
      <c r="L1025" s="79"/>
      <c r="M1025" s="79"/>
      <c r="N1025" s="79"/>
      <c r="O1025" s="79"/>
      <c r="P1025" s="127"/>
      <c r="Q1025" s="39"/>
      <c r="R1025" s="39"/>
      <c r="S1025" s="39"/>
      <c r="T1025" s="39"/>
    </row>
    <row r="1026" spans="7:20" x14ac:dyDescent="0.2">
      <c r="G1026" s="59"/>
      <c r="H1026" s="59"/>
      <c r="I1026" s="127"/>
      <c r="J1026" s="79"/>
      <c r="K1026" s="79"/>
      <c r="L1026" s="79"/>
      <c r="M1026" s="79"/>
      <c r="N1026" s="79"/>
      <c r="O1026" s="79"/>
      <c r="P1026" s="127"/>
      <c r="Q1026" s="39"/>
      <c r="R1026" s="39"/>
      <c r="S1026" s="39"/>
      <c r="T1026" s="39"/>
    </row>
    <row r="1027" spans="7:20" x14ac:dyDescent="0.2">
      <c r="G1027" s="59"/>
      <c r="H1027" s="59"/>
      <c r="I1027" s="127"/>
      <c r="J1027" s="79"/>
      <c r="K1027" s="79"/>
      <c r="L1027" s="79"/>
      <c r="M1027" s="79"/>
      <c r="N1027" s="79"/>
      <c r="O1027" s="79"/>
      <c r="P1027" s="127"/>
      <c r="Q1027" s="39"/>
      <c r="R1027" s="39"/>
      <c r="S1027" s="39"/>
      <c r="T1027" s="39"/>
    </row>
    <row r="1028" spans="7:20" x14ac:dyDescent="0.2">
      <c r="G1028" s="59"/>
      <c r="H1028" s="59"/>
      <c r="I1028" s="127"/>
      <c r="J1028" s="79"/>
      <c r="K1028" s="79"/>
      <c r="L1028" s="79"/>
      <c r="M1028" s="79"/>
      <c r="N1028" s="79"/>
      <c r="O1028" s="79"/>
      <c r="P1028" s="127"/>
      <c r="Q1028" s="39"/>
      <c r="R1028" s="39"/>
      <c r="S1028" s="39"/>
      <c r="T1028" s="39"/>
    </row>
    <row r="1029" spans="7:20" x14ac:dyDescent="0.2">
      <c r="G1029" s="59"/>
      <c r="H1029" s="59"/>
      <c r="I1029" s="127"/>
      <c r="J1029" s="79"/>
      <c r="K1029" s="79"/>
      <c r="L1029" s="79"/>
      <c r="M1029" s="79"/>
      <c r="N1029" s="79"/>
      <c r="O1029" s="79"/>
      <c r="P1029" s="127"/>
      <c r="Q1029" s="39"/>
      <c r="R1029" s="39"/>
      <c r="S1029" s="39"/>
      <c r="T1029" s="39"/>
    </row>
    <row r="1030" spans="7:20" x14ac:dyDescent="0.2">
      <c r="G1030" s="59"/>
      <c r="H1030" s="59"/>
      <c r="I1030" s="127"/>
      <c r="J1030" s="79"/>
      <c r="K1030" s="79"/>
      <c r="L1030" s="79"/>
      <c r="M1030" s="79"/>
      <c r="N1030" s="79"/>
      <c r="O1030" s="79"/>
      <c r="P1030" s="127"/>
      <c r="Q1030" s="39"/>
      <c r="R1030" s="39"/>
      <c r="S1030" s="39"/>
      <c r="T1030" s="39"/>
    </row>
    <row r="1031" spans="7:20" x14ac:dyDescent="0.2">
      <c r="G1031" s="59"/>
      <c r="H1031" s="59"/>
      <c r="I1031" s="127"/>
      <c r="J1031" s="79"/>
      <c r="K1031" s="79"/>
      <c r="L1031" s="79"/>
      <c r="M1031" s="79"/>
      <c r="N1031" s="79"/>
      <c r="O1031" s="79"/>
      <c r="P1031" s="127"/>
      <c r="Q1031" s="39"/>
      <c r="R1031" s="39"/>
      <c r="S1031" s="39"/>
      <c r="T1031" s="39"/>
    </row>
    <row r="1032" spans="7:20" x14ac:dyDescent="0.2">
      <c r="G1032" s="59"/>
      <c r="H1032" s="59"/>
      <c r="I1032" s="127"/>
      <c r="J1032" s="79"/>
      <c r="K1032" s="79"/>
      <c r="L1032" s="79"/>
      <c r="M1032" s="79"/>
      <c r="N1032" s="79"/>
      <c r="O1032" s="79"/>
      <c r="P1032" s="127"/>
      <c r="Q1032" s="39"/>
      <c r="R1032" s="39"/>
      <c r="S1032" s="39"/>
      <c r="T1032" s="39"/>
    </row>
    <row r="1033" spans="7:20" x14ac:dyDescent="0.2">
      <c r="G1033" s="59"/>
      <c r="H1033" s="59"/>
      <c r="I1033" s="127"/>
      <c r="J1033" s="79"/>
      <c r="K1033" s="79"/>
      <c r="L1033" s="79"/>
      <c r="M1033" s="79"/>
      <c r="N1033" s="79"/>
      <c r="O1033" s="79"/>
      <c r="P1033" s="127"/>
      <c r="Q1033" s="39"/>
      <c r="R1033" s="39"/>
      <c r="S1033" s="39"/>
      <c r="T1033" s="39"/>
    </row>
    <row r="1034" spans="7:20" x14ac:dyDescent="0.2">
      <c r="G1034" s="59"/>
      <c r="H1034" s="59"/>
      <c r="I1034" s="127"/>
      <c r="J1034" s="79"/>
      <c r="K1034" s="79"/>
      <c r="L1034" s="79"/>
      <c r="M1034" s="79"/>
      <c r="N1034" s="79"/>
      <c r="O1034" s="79"/>
      <c r="P1034" s="127"/>
      <c r="Q1034" s="39"/>
      <c r="R1034" s="39"/>
      <c r="S1034" s="39"/>
      <c r="T1034" s="39"/>
    </row>
    <row r="1035" spans="7:20" x14ac:dyDescent="0.2">
      <c r="G1035" s="59"/>
      <c r="H1035" s="59"/>
      <c r="I1035" s="127"/>
      <c r="J1035" s="79"/>
      <c r="K1035" s="79"/>
      <c r="L1035" s="79"/>
      <c r="M1035" s="79"/>
      <c r="N1035" s="79"/>
      <c r="O1035" s="79"/>
      <c r="P1035" s="127"/>
      <c r="Q1035" s="39"/>
      <c r="R1035" s="39"/>
      <c r="S1035" s="39"/>
      <c r="T1035" s="39"/>
    </row>
    <row r="1036" spans="7:20" x14ac:dyDescent="0.2">
      <c r="G1036" s="59"/>
      <c r="H1036" s="59"/>
      <c r="I1036" s="127"/>
      <c r="J1036" s="79"/>
      <c r="K1036" s="79"/>
      <c r="L1036" s="79"/>
      <c r="M1036" s="79"/>
      <c r="N1036" s="79"/>
      <c r="O1036" s="79"/>
      <c r="P1036" s="127"/>
      <c r="Q1036" s="39"/>
      <c r="R1036" s="39"/>
      <c r="S1036" s="39"/>
      <c r="T1036" s="39"/>
    </row>
    <row r="1037" spans="7:20" x14ac:dyDescent="0.2">
      <c r="G1037" s="59"/>
      <c r="H1037" s="59"/>
      <c r="I1037" s="127"/>
      <c r="J1037" s="79"/>
      <c r="K1037" s="79"/>
      <c r="L1037" s="79"/>
      <c r="M1037" s="79"/>
      <c r="N1037" s="79"/>
      <c r="O1037" s="79"/>
      <c r="P1037" s="127"/>
      <c r="Q1037" s="39"/>
      <c r="R1037" s="39"/>
      <c r="S1037" s="39"/>
      <c r="T1037" s="39"/>
    </row>
    <row r="1038" spans="7:20" x14ac:dyDescent="0.2">
      <c r="G1038" s="59"/>
      <c r="H1038" s="59"/>
      <c r="I1038" s="127"/>
      <c r="J1038" s="79"/>
      <c r="K1038" s="79"/>
      <c r="L1038" s="79"/>
      <c r="M1038" s="79"/>
      <c r="N1038" s="79"/>
      <c r="O1038" s="79"/>
      <c r="P1038" s="127"/>
      <c r="Q1038" s="39"/>
      <c r="R1038" s="39"/>
      <c r="S1038" s="39"/>
      <c r="T1038" s="39"/>
    </row>
    <row r="1039" spans="7:20" x14ac:dyDescent="0.2">
      <c r="G1039" s="59"/>
      <c r="H1039" s="59"/>
      <c r="I1039" s="127"/>
      <c r="J1039" s="79"/>
      <c r="K1039" s="79"/>
      <c r="L1039" s="79"/>
      <c r="M1039" s="79"/>
      <c r="N1039" s="79"/>
      <c r="O1039" s="79"/>
      <c r="P1039" s="127"/>
      <c r="Q1039" s="39"/>
      <c r="R1039" s="39"/>
      <c r="S1039" s="39"/>
      <c r="T1039" s="39"/>
    </row>
    <row r="1040" spans="7:20" x14ac:dyDescent="0.2">
      <c r="G1040" s="59"/>
      <c r="H1040" s="59"/>
      <c r="I1040" s="127"/>
      <c r="J1040" s="79"/>
      <c r="K1040" s="79"/>
      <c r="L1040" s="79"/>
      <c r="M1040" s="79"/>
      <c r="N1040" s="79"/>
      <c r="O1040" s="79"/>
      <c r="P1040" s="127"/>
      <c r="Q1040" s="39"/>
      <c r="R1040" s="39"/>
      <c r="S1040" s="39"/>
      <c r="T1040" s="39"/>
    </row>
    <row r="1041" spans="7:20" x14ac:dyDescent="0.2">
      <c r="G1041" s="59"/>
      <c r="H1041" s="59"/>
      <c r="I1041" s="127"/>
      <c r="J1041" s="79"/>
      <c r="K1041" s="79"/>
      <c r="L1041" s="79"/>
      <c r="M1041" s="79"/>
      <c r="N1041" s="79"/>
      <c r="O1041" s="79"/>
      <c r="P1041" s="127"/>
      <c r="Q1041" s="39"/>
      <c r="R1041" s="39"/>
      <c r="S1041" s="39"/>
      <c r="T1041" s="39"/>
    </row>
    <row r="1042" spans="7:20" x14ac:dyDescent="0.2">
      <c r="G1042" s="59"/>
      <c r="H1042" s="59"/>
      <c r="I1042" s="127"/>
      <c r="J1042" s="79"/>
      <c r="K1042" s="79"/>
      <c r="L1042" s="79"/>
      <c r="M1042" s="79"/>
      <c r="N1042" s="79"/>
      <c r="O1042" s="79"/>
      <c r="P1042" s="127"/>
      <c r="Q1042" s="39"/>
      <c r="R1042" s="39"/>
      <c r="S1042" s="39"/>
      <c r="T1042" s="39"/>
    </row>
    <row r="1043" spans="7:20" x14ac:dyDescent="0.2">
      <c r="G1043" s="59"/>
      <c r="H1043" s="59"/>
      <c r="I1043" s="127"/>
      <c r="J1043" s="79"/>
      <c r="K1043" s="79"/>
      <c r="L1043" s="79"/>
      <c r="M1043" s="79"/>
      <c r="N1043" s="79"/>
      <c r="O1043" s="79"/>
      <c r="P1043" s="127"/>
      <c r="Q1043" s="39"/>
      <c r="R1043" s="39"/>
      <c r="S1043" s="39"/>
      <c r="T1043" s="39"/>
    </row>
    <row r="1044" spans="7:20" x14ac:dyDescent="0.2">
      <c r="G1044" s="59"/>
      <c r="H1044" s="59"/>
      <c r="I1044" s="127"/>
      <c r="J1044" s="79"/>
      <c r="K1044" s="79"/>
      <c r="L1044" s="79"/>
      <c r="M1044" s="79"/>
      <c r="N1044" s="79"/>
      <c r="O1044" s="79"/>
      <c r="P1044" s="127"/>
      <c r="Q1044" s="39"/>
      <c r="R1044" s="39"/>
      <c r="S1044" s="39"/>
      <c r="T1044" s="39"/>
    </row>
    <row r="1045" spans="7:20" x14ac:dyDescent="0.2">
      <c r="G1045" s="59"/>
      <c r="H1045" s="59"/>
      <c r="I1045" s="127"/>
      <c r="J1045" s="79"/>
      <c r="K1045" s="79"/>
      <c r="L1045" s="79"/>
      <c r="M1045" s="79"/>
      <c r="N1045" s="79"/>
      <c r="O1045" s="79"/>
      <c r="P1045" s="127"/>
      <c r="Q1045" s="39"/>
      <c r="R1045" s="39"/>
      <c r="S1045" s="39"/>
      <c r="T1045" s="39"/>
    </row>
    <row r="1046" spans="7:20" x14ac:dyDescent="0.2">
      <c r="G1046" s="59"/>
      <c r="H1046" s="59"/>
      <c r="I1046" s="127"/>
      <c r="J1046" s="79"/>
      <c r="K1046" s="79"/>
      <c r="L1046" s="79"/>
      <c r="M1046" s="79"/>
      <c r="N1046" s="79"/>
      <c r="O1046" s="79"/>
      <c r="P1046" s="127"/>
      <c r="Q1046" s="39"/>
      <c r="R1046" s="39"/>
      <c r="S1046" s="39"/>
      <c r="T1046" s="39"/>
    </row>
    <row r="1047" spans="7:20" x14ac:dyDescent="0.2">
      <c r="G1047" s="59"/>
      <c r="H1047" s="59"/>
      <c r="I1047" s="127"/>
      <c r="J1047" s="79"/>
      <c r="K1047" s="79"/>
      <c r="L1047" s="79"/>
      <c r="M1047" s="79"/>
      <c r="N1047" s="79"/>
      <c r="O1047" s="79"/>
      <c r="P1047" s="127"/>
      <c r="Q1047" s="39"/>
      <c r="R1047" s="39"/>
      <c r="S1047" s="39"/>
      <c r="T1047" s="39"/>
    </row>
    <row r="1048" spans="7:20" x14ac:dyDescent="0.2">
      <c r="G1048" s="59"/>
      <c r="H1048" s="59"/>
      <c r="I1048" s="127"/>
      <c r="J1048" s="79"/>
      <c r="K1048" s="79"/>
      <c r="L1048" s="79"/>
      <c r="M1048" s="79"/>
      <c r="N1048" s="79"/>
      <c r="O1048" s="79"/>
      <c r="P1048" s="127"/>
      <c r="Q1048" s="39"/>
      <c r="R1048" s="39"/>
      <c r="S1048" s="39"/>
      <c r="T1048" s="39"/>
    </row>
    <row r="1049" spans="7:20" x14ac:dyDescent="0.2">
      <c r="G1049" s="59"/>
      <c r="H1049" s="59"/>
      <c r="I1049" s="127"/>
      <c r="J1049" s="79"/>
      <c r="K1049" s="79"/>
      <c r="L1049" s="79"/>
      <c r="M1049" s="79"/>
      <c r="N1049" s="79"/>
      <c r="O1049" s="79"/>
      <c r="P1049" s="127"/>
      <c r="Q1049" s="39"/>
      <c r="R1049" s="39"/>
      <c r="S1049" s="39"/>
      <c r="T1049" s="39"/>
    </row>
    <row r="1050" spans="7:20" x14ac:dyDescent="0.2">
      <c r="G1050" s="59"/>
      <c r="H1050" s="59"/>
      <c r="I1050" s="127"/>
      <c r="J1050" s="79"/>
      <c r="K1050" s="79"/>
      <c r="L1050" s="79"/>
      <c r="M1050" s="79"/>
      <c r="N1050" s="79"/>
      <c r="O1050" s="79"/>
      <c r="P1050" s="127"/>
      <c r="Q1050" s="39"/>
      <c r="R1050" s="39"/>
      <c r="S1050" s="39"/>
      <c r="T1050" s="39"/>
    </row>
    <row r="1051" spans="7:20" x14ac:dyDescent="0.2">
      <c r="G1051" s="59"/>
      <c r="H1051" s="59"/>
      <c r="I1051" s="127"/>
      <c r="J1051" s="79"/>
      <c r="K1051" s="79"/>
      <c r="L1051" s="79"/>
      <c r="M1051" s="79"/>
      <c r="N1051" s="79"/>
      <c r="O1051" s="79"/>
      <c r="P1051" s="127"/>
      <c r="Q1051" s="39"/>
      <c r="R1051" s="39"/>
      <c r="S1051" s="39"/>
      <c r="T1051" s="39"/>
    </row>
    <row r="1052" spans="7:20" x14ac:dyDescent="0.2">
      <c r="G1052" s="59"/>
      <c r="H1052" s="59"/>
      <c r="I1052" s="127"/>
      <c r="J1052" s="79"/>
      <c r="K1052" s="79"/>
      <c r="L1052" s="79"/>
      <c r="M1052" s="79"/>
      <c r="N1052" s="79"/>
      <c r="O1052" s="79"/>
      <c r="P1052" s="127"/>
      <c r="Q1052" s="39"/>
      <c r="R1052" s="39"/>
      <c r="S1052" s="39"/>
      <c r="T1052" s="39"/>
    </row>
    <row r="1053" spans="7:20" x14ac:dyDescent="0.2">
      <c r="G1053" s="59"/>
      <c r="H1053" s="59"/>
      <c r="I1053" s="127"/>
      <c r="J1053" s="79"/>
      <c r="K1053" s="79"/>
      <c r="L1053" s="79"/>
      <c r="M1053" s="79"/>
      <c r="N1053" s="79"/>
      <c r="O1053" s="79"/>
      <c r="P1053" s="127"/>
      <c r="Q1053" s="39"/>
      <c r="R1053" s="39"/>
      <c r="S1053" s="39"/>
      <c r="T1053" s="39"/>
    </row>
    <row r="1054" spans="7:20" x14ac:dyDescent="0.2">
      <c r="G1054" s="59"/>
      <c r="H1054" s="59"/>
      <c r="I1054" s="127"/>
      <c r="J1054" s="79"/>
      <c r="K1054" s="79"/>
      <c r="L1054" s="79"/>
      <c r="M1054" s="79"/>
      <c r="N1054" s="79"/>
      <c r="O1054" s="79"/>
      <c r="P1054" s="127"/>
      <c r="Q1054" s="39"/>
      <c r="R1054" s="39"/>
      <c r="S1054" s="39"/>
      <c r="T1054" s="39"/>
    </row>
    <row r="1055" spans="7:20" x14ac:dyDescent="0.2">
      <c r="G1055" s="59"/>
      <c r="H1055" s="59"/>
      <c r="I1055" s="127"/>
      <c r="J1055" s="79"/>
      <c r="K1055" s="79"/>
      <c r="L1055" s="79"/>
      <c r="M1055" s="79"/>
      <c r="N1055" s="79"/>
      <c r="O1055" s="79"/>
      <c r="P1055" s="127"/>
      <c r="Q1055" s="39"/>
      <c r="R1055" s="39"/>
      <c r="S1055" s="39"/>
      <c r="T1055" s="39"/>
    </row>
    <row r="1056" spans="7:20" x14ac:dyDescent="0.2">
      <c r="G1056" s="59"/>
      <c r="H1056" s="59"/>
      <c r="I1056" s="127"/>
      <c r="J1056" s="79"/>
      <c r="K1056" s="79"/>
      <c r="L1056" s="79"/>
      <c r="M1056" s="79"/>
      <c r="N1056" s="79"/>
      <c r="O1056" s="79"/>
      <c r="P1056" s="127"/>
      <c r="Q1056" s="39"/>
      <c r="R1056" s="39"/>
      <c r="S1056" s="39"/>
      <c r="T1056" s="39"/>
    </row>
    <row r="1057" spans="7:20" x14ac:dyDescent="0.2">
      <c r="G1057" s="59"/>
      <c r="H1057" s="59"/>
      <c r="I1057" s="127"/>
      <c r="J1057" s="79"/>
      <c r="K1057" s="79"/>
      <c r="L1057" s="79"/>
      <c r="M1057" s="79"/>
      <c r="N1057" s="79"/>
      <c r="O1057" s="79"/>
      <c r="P1057" s="127"/>
      <c r="Q1057" s="39"/>
      <c r="R1057" s="39"/>
      <c r="S1057" s="39"/>
      <c r="T1057" s="39"/>
    </row>
    <row r="1058" spans="7:20" x14ac:dyDescent="0.2">
      <c r="G1058" s="59"/>
      <c r="H1058" s="59"/>
      <c r="I1058" s="127"/>
      <c r="J1058" s="79"/>
      <c r="K1058" s="79"/>
      <c r="L1058" s="79"/>
      <c r="M1058" s="79"/>
      <c r="N1058" s="79"/>
      <c r="O1058" s="79"/>
      <c r="P1058" s="127"/>
      <c r="Q1058" s="39"/>
      <c r="R1058" s="39"/>
      <c r="S1058" s="39"/>
      <c r="T1058" s="39"/>
    </row>
    <row r="1059" spans="7:20" x14ac:dyDescent="0.2">
      <c r="G1059" s="59"/>
      <c r="H1059" s="59"/>
      <c r="I1059" s="127"/>
      <c r="J1059" s="79"/>
      <c r="K1059" s="79"/>
      <c r="L1059" s="79"/>
      <c r="M1059" s="79"/>
      <c r="N1059" s="79"/>
      <c r="O1059" s="79"/>
      <c r="P1059" s="127"/>
      <c r="Q1059" s="39"/>
      <c r="R1059" s="39"/>
      <c r="S1059" s="39"/>
      <c r="T1059" s="39"/>
    </row>
    <row r="1060" spans="7:20" x14ac:dyDescent="0.2">
      <c r="G1060" s="59"/>
      <c r="H1060" s="59"/>
      <c r="I1060" s="127"/>
      <c r="J1060" s="79"/>
      <c r="K1060" s="79"/>
      <c r="L1060" s="79"/>
      <c r="M1060" s="79"/>
      <c r="N1060" s="79"/>
      <c r="O1060" s="79"/>
      <c r="P1060" s="127"/>
      <c r="Q1060" s="39"/>
      <c r="R1060" s="39"/>
      <c r="S1060" s="39"/>
      <c r="T1060" s="39"/>
    </row>
    <row r="1061" spans="7:20" x14ac:dyDescent="0.2">
      <c r="G1061" s="59"/>
      <c r="H1061" s="59"/>
      <c r="I1061" s="127"/>
      <c r="J1061" s="79"/>
      <c r="K1061" s="79"/>
      <c r="L1061" s="79"/>
      <c r="M1061" s="79"/>
      <c r="N1061" s="79"/>
      <c r="O1061" s="79"/>
      <c r="P1061" s="127"/>
      <c r="Q1061" s="39"/>
      <c r="R1061" s="39"/>
      <c r="S1061" s="39"/>
      <c r="T1061" s="39"/>
    </row>
    <row r="1062" spans="7:20" x14ac:dyDescent="0.2">
      <c r="G1062" s="59"/>
      <c r="H1062" s="59"/>
      <c r="I1062" s="127"/>
      <c r="J1062" s="79"/>
      <c r="K1062" s="79"/>
      <c r="L1062" s="79"/>
      <c r="M1062" s="79"/>
      <c r="N1062" s="79"/>
      <c r="O1062" s="79"/>
      <c r="P1062" s="127"/>
      <c r="Q1062" s="39"/>
      <c r="R1062" s="39"/>
      <c r="S1062" s="39"/>
      <c r="T1062" s="39"/>
    </row>
    <row r="1063" spans="7:20" x14ac:dyDescent="0.2">
      <c r="G1063" s="59"/>
      <c r="H1063" s="59"/>
      <c r="I1063" s="127"/>
      <c r="J1063" s="79"/>
      <c r="K1063" s="79"/>
      <c r="L1063" s="79"/>
      <c r="M1063" s="79"/>
      <c r="N1063" s="79"/>
      <c r="O1063" s="79"/>
      <c r="P1063" s="127"/>
      <c r="Q1063" s="39"/>
      <c r="R1063" s="39"/>
      <c r="S1063" s="39"/>
      <c r="T1063" s="39"/>
    </row>
    <row r="1064" spans="7:20" x14ac:dyDescent="0.2">
      <c r="G1064" s="59"/>
      <c r="H1064" s="59"/>
      <c r="I1064" s="127"/>
      <c r="J1064" s="79"/>
      <c r="K1064" s="79"/>
      <c r="L1064" s="79"/>
      <c r="M1064" s="79"/>
      <c r="N1064" s="79"/>
      <c r="O1064" s="79"/>
      <c r="P1064" s="127"/>
      <c r="Q1064" s="39"/>
      <c r="R1064" s="39"/>
      <c r="S1064" s="39"/>
      <c r="T1064" s="39"/>
    </row>
    <row r="1065" spans="7:20" x14ac:dyDescent="0.2">
      <c r="G1065" s="59"/>
      <c r="H1065" s="59"/>
      <c r="I1065" s="127"/>
      <c r="J1065" s="79"/>
      <c r="K1065" s="79"/>
      <c r="L1065" s="79"/>
      <c r="M1065" s="79"/>
      <c r="N1065" s="79"/>
      <c r="O1065" s="79"/>
      <c r="P1065" s="127"/>
      <c r="Q1065" s="39"/>
      <c r="R1065" s="39"/>
      <c r="S1065" s="39"/>
      <c r="T1065" s="39"/>
    </row>
    <row r="1066" spans="7:20" x14ac:dyDescent="0.2">
      <c r="G1066" s="59"/>
      <c r="H1066" s="59"/>
      <c r="I1066" s="127"/>
      <c r="J1066" s="79"/>
      <c r="K1066" s="79"/>
      <c r="L1066" s="79"/>
      <c r="M1066" s="79"/>
      <c r="N1066" s="79"/>
      <c r="O1066" s="79"/>
      <c r="P1066" s="127"/>
      <c r="Q1066" s="39"/>
      <c r="R1066" s="39"/>
      <c r="S1066" s="39"/>
      <c r="T1066" s="39"/>
    </row>
    <row r="1067" spans="7:20" x14ac:dyDescent="0.2">
      <c r="G1067" s="59"/>
      <c r="H1067" s="59"/>
      <c r="I1067" s="127"/>
      <c r="J1067" s="79"/>
      <c r="K1067" s="79"/>
      <c r="L1067" s="79"/>
      <c r="M1067" s="79"/>
      <c r="N1067" s="79"/>
      <c r="O1067" s="79"/>
      <c r="P1067" s="127"/>
      <c r="Q1067" s="39"/>
      <c r="R1067" s="39"/>
      <c r="S1067" s="39"/>
      <c r="T1067" s="39"/>
    </row>
    <row r="1068" spans="7:20" x14ac:dyDescent="0.2">
      <c r="G1068" s="59"/>
      <c r="H1068" s="59"/>
      <c r="I1068" s="127"/>
      <c r="J1068" s="79"/>
      <c r="K1068" s="79"/>
      <c r="L1068" s="79"/>
      <c r="M1068" s="79"/>
      <c r="N1068" s="79"/>
      <c r="O1068" s="79"/>
      <c r="P1068" s="127"/>
      <c r="Q1068" s="39"/>
      <c r="R1068" s="39"/>
      <c r="S1068" s="39"/>
      <c r="T1068" s="39"/>
    </row>
    <row r="1069" spans="7:20" x14ac:dyDescent="0.2">
      <c r="G1069" s="59"/>
      <c r="H1069" s="59"/>
      <c r="I1069" s="127"/>
      <c r="J1069" s="79"/>
      <c r="K1069" s="79"/>
      <c r="L1069" s="79"/>
      <c r="M1069" s="79"/>
      <c r="N1069" s="79"/>
      <c r="O1069" s="79"/>
      <c r="P1069" s="127"/>
      <c r="Q1069" s="39"/>
      <c r="R1069" s="39"/>
      <c r="S1069" s="39"/>
      <c r="T1069" s="39"/>
    </row>
    <row r="1070" spans="7:20" x14ac:dyDescent="0.2">
      <c r="G1070" s="59"/>
      <c r="H1070" s="59"/>
      <c r="I1070" s="127"/>
      <c r="J1070" s="79"/>
      <c r="K1070" s="79"/>
      <c r="L1070" s="79"/>
      <c r="M1070" s="79"/>
      <c r="N1070" s="79"/>
      <c r="O1070" s="79"/>
      <c r="P1070" s="127"/>
      <c r="Q1070" s="39"/>
      <c r="R1070" s="39"/>
      <c r="S1070" s="39"/>
      <c r="T1070" s="39"/>
    </row>
    <row r="1071" spans="7:20" x14ac:dyDescent="0.2">
      <c r="G1071" s="59"/>
      <c r="H1071" s="59"/>
      <c r="I1071" s="127"/>
      <c r="J1071" s="79"/>
      <c r="K1071" s="79"/>
      <c r="L1071" s="79"/>
      <c r="M1071" s="79"/>
      <c r="N1071" s="79"/>
      <c r="O1071" s="79"/>
      <c r="P1071" s="127"/>
      <c r="Q1071" s="39"/>
      <c r="R1071" s="39"/>
      <c r="S1071" s="39"/>
      <c r="T1071" s="39"/>
    </row>
    <row r="1072" spans="7:20" x14ac:dyDescent="0.2">
      <c r="G1072" s="59"/>
      <c r="H1072" s="59"/>
      <c r="I1072" s="127"/>
      <c r="J1072" s="79"/>
      <c r="K1072" s="79"/>
      <c r="L1072" s="79"/>
      <c r="M1072" s="79"/>
      <c r="N1072" s="79"/>
      <c r="O1072" s="79"/>
      <c r="P1072" s="127"/>
      <c r="Q1072" s="39"/>
      <c r="R1072" s="39"/>
      <c r="S1072" s="39"/>
      <c r="T1072" s="39"/>
    </row>
    <row r="1073" spans="7:20" x14ac:dyDescent="0.2">
      <c r="G1073" s="59"/>
      <c r="H1073" s="59"/>
      <c r="I1073" s="127"/>
      <c r="J1073" s="79"/>
      <c r="K1073" s="79"/>
      <c r="L1073" s="79"/>
      <c r="M1073" s="79"/>
      <c r="N1073" s="79"/>
      <c r="O1073" s="79"/>
      <c r="P1073" s="127"/>
      <c r="Q1073" s="39"/>
      <c r="R1073" s="39"/>
      <c r="S1073" s="39"/>
      <c r="T1073" s="39"/>
    </row>
    <row r="1074" spans="7:20" x14ac:dyDescent="0.2">
      <c r="G1074" s="59"/>
      <c r="H1074" s="59"/>
      <c r="I1074" s="127"/>
      <c r="J1074" s="79"/>
      <c r="K1074" s="79"/>
      <c r="L1074" s="79"/>
      <c r="M1074" s="79"/>
      <c r="N1074" s="79"/>
      <c r="O1074" s="79"/>
      <c r="P1074" s="127"/>
      <c r="Q1074" s="39"/>
      <c r="R1074" s="39"/>
      <c r="S1074" s="39"/>
      <c r="T1074" s="39"/>
    </row>
    <row r="1075" spans="7:20" x14ac:dyDescent="0.2">
      <c r="G1075" s="59"/>
      <c r="H1075" s="59"/>
      <c r="I1075" s="127"/>
      <c r="J1075" s="79"/>
      <c r="K1075" s="79"/>
      <c r="L1075" s="79"/>
      <c r="M1075" s="79"/>
      <c r="N1075" s="79"/>
      <c r="O1075" s="79"/>
      <c r="P1075" s="127"/>
      <c r="Q1075" s="39"/>
      <c r="R1075" s="39"/>
      <c r="S1075" s="39"/>
      <c r="T1075" s="39"/>
    </row>
    <row r="1076" spans="7:20" x14ac:dyDescent="0.2">
      <c r="G1076" s="59"/>
      <c r="H1076" s="59"/>
      <c r="I1076" s="127"/>
      <c r="J1076" s="79"/>
      <c r="K1076" s="79"/>
      <c r="L1076" s="79"/>
      <c r="M1076" s="79"/>
      <c r="N1076" s="79"/>
      <c r="O1076" s="79"/>
      <c r="P1076" s="127"/>
      <c r="Q1076" s="39"/>
      <c r="R1076" s="39"/>
      <c r="S1076" s="39"/>
      <c r="T1076" s="39"/>
    </row>
    <row r="1077" spans="7:20" x14ac:dyDescent="0.2">
      <c r="G1077" s="59"/>
      <c r="H1077" s="59"/>
      <c r="I1077" s="127"/>
      <c r="J1077" s="79"/>
      <c r="K1077" s="79"/>
      <c r="L1077" s="79"/>
      <c r="M1077" s="79"/>
      <c r="N1077" s="79"/>
      <c r="O1077" s="79"/>
      <c r="P1077" s="127"/>
      <c r="Q1077" s="39"/>
      <c r="R1077" s="39"/>
      <c r="S1077" s="39"/>
      <c r="T1077" s="39"/>
    </row>
    <row r="1078" spans="7:20" x14ac:dyDescent="0.2">
      <c r="G1078" s="59"/>
      <c r="H1078" s="59"/>
      <c r="I1078" s="127"/>
      <c r="J1078" s="79"/>
      <c r="K1078" s="79"/>
      <c r="L1078" s="79"/>
      <c r="M1078" s="79"/>
      <c r="N1078" s="79"/>
      <c r="O1078" s="79"/>
      <c r="P1078" s="127"/>
      <c r="Q1078" s="39"/>
      <c r="R1078" s="39"/>
      <c r="S1078" s="39"/>
      <c r="T1078" s="39"/>
    </row>
    <row r="1079" spans="7:20" x14ac:dyDescent="0.2">
      <c r="G1079" s="59"/>
      <c r="H1079" s="59"/>
      <c r="I1079" s="127"/>
      <c r="J1079" s="79"/>
      <c r="K1079" s="79"/>
      <c r="L1079" s="79"/>
      <c r="M1079" s="79"/>
      <c r="N1079" s="79"/>
      <c r="O1079" s="79"/>
      <c r="P1079" s="127"/>
      <c r="Q1079" s="39"/>
      <c r="R1079" s="39"/>
      <c r="S1079" s="39"/>
      <c r="T1079" s="39"/>
    </row>
    <row r="1080" spans="7:20" x14ac:dyDescent="0.2">
      <c r="G1080" s="59"/>
      <c r="H1080" s="59"/>
      <c r="I1080" s="127"/>
      <c r="J1080" s="79"/>
      <c r="K1080" s="79"/>
      <c r="L1080" s="79"/>
      <c r="M1080" s="79"/>
      <c r="N1080" s="79"/>
      <c r="O1080" s="79"/>
      <c r="P1080" s="127"/>
      <c r="Q1080" s="39"/>
      <c r="R1080" s="39"/>
      <c r="S1080" s="39"/>
      <c r="T1080" s="39"/>
    </row>
    <row r="1081" spans="7:20" x14ac:dyDescent="0.2">
      <c r="G1081" s="59"/>
      <c r="H1081" s="59"/>
      <c r="I1081" s="127"/>
      <c r="J1081" s="79"/>
      <c r="K1081" s="79"/>
      <c r="L1081" s="79"/>
      <c r="M1081" s="79"/>
      <c r="N1081" s="79"/>
      <c r="O1081" s="79"/>
      <c r="P1081" s="127"/>
      <c r="Q1081" s="39"/>
      <c r="R1081" s="39"/>
      <c r="S1081" s="39"/>
      <c r="T1081" s="39"/>
    </row>
    <row r="1082" spans="7:20" x14ac:dyDescent="0.2">
      <c r="G1082" s="59"/>
      <c r="H1082" s="59"/>
      <c r="I1082" s="127"/>
      <c r="J1082" s="79"/>
      <c r="K1082" s="79"/>
      <c r="L1082" s="79"/>
      <c r="M1082" s="79"/>
      <c r="N1082" s="79"/>
      <c r="O1082" s="79"/>
      <c r="P1082" s="127"/>
      <c r="Q1082" s="39"/>
      <c r="R1082" s="39"/>
      <c r="S1082" s="39"/>
      <c r="T1082" s="39"/>
    </row>
    <row r="1083" spans="7:20" x14ac:dyDescent="0.2">
      <c r="G1083" s="59"/>
      <c r="H1083" s="59"/>
      <c r="I1083" s="127"/>
      <c r="J1083" s="79"/>
      <c r="K1083" s="79"/>
      <c r="L1083" s="79"/>
      <c r="M1083" s="79"/>
      <c r="N1083" s="79"/>
      <c r="O1083" s="79"/>
      <c r="P1083" s="127"/>
      <c r="Q1083" s="39"/>
      <c r="R1083" s="39"/>
      <c r="S1083" s="39"/>
      <c r="T1083" s="39"/>
    </row>
    <row r="1084" spans="7:20" x14ac:dyDescent="0.2">
      <c r="G1084" s="59"/>
      <c r="H1084" s="59"/>
      <c r="I1084" s="127"/>
      <c r="J1084" s="79"/>
      <c r="K1084" s="79"/>
      <c r="L1084" s="79"/>
      <c r="M1084" s="79"/>
      <c r="N1084" s="79"/>
      <c r="O1084" s="79"/>
      <c r="P1084" s="127"/>
      <c r="Q1084" s="39"/>
      <c r="R1084" s="39"/>
      <c r="S1084" s="39"/>
      <c r="T1084" s="39"/>
    </row>
    <row r="1085" spans="7:20" x14ac:dyDescent="0.2">
      <c r="G1085" s="59"/>
      <c r="H1085" s="59"/>
      <c r="I1085" s="127"/>
      <c r="J1085" s="79"/>
      <c r="K1085" s="79"/>
      <c r="L1085" s="79"/>
      <c r="M1085" s="79"/>
      <c r="N1085" s="79"/>
      <c r="O1085" s="79"/>
      <c r="P1085" s="127"/>
      <c r="Q1085" s="39"/>
      <c r="R1085" s="39"/>
      <c r="S1085" s="39"/>
      <c r="T1085" s="39"/>
    </row>
    <row r="1086" spans="7:20" x14ac:dyDescent="0.2">
      <c r="G1086" s="59"/>
      <c r="H1086" s="59"/>
      <c r="I1086" s="127"/>
      <c r="J1086" s="79"/>
      <c r="K1086" s="79"/>
      <c r="L1086" s="79"/>
      <c r="M1086" s="79"/>
      <c r="N1086" s="79"/>
      <c r="O1086" s="79"/>
      <c r="P1086" s="127"/>
      <c r="Q1086" s="39"/>
      <c r="R1086" s="39"/>
      <c r="S1086" s="39"/>
      <c r="T1086" s="39"/>
    </row>
    <row r="1087" spans="7:20" x14ac:dyDescent="0.2">
      <c r="G1087" s="59"/>
      <c r="H1087" s="59"/>
      <c r="I1087" s="127"/>
      <c r="J1087" s="79"/>
      <c r="K1087" s="79"/>
      <c r="L1087" s="79"/>
      <c r="M1087" s="79"/>
      <c r="N1087" s="79"/>
      <c r="O1087" s="79"/>
      <c r="P1087" s="127"/>
      <c r="Q1087" s="39"/>
      <c r="R1087" s="39"/>
      <c r="S1087" s="39"/>
      <c r="T1087" s="39"/>
    </row>
    <row r="1088" spans="7:20" x14ac:dyDescent="0.2">
      <c r="G1088" s="59"/>
      <c r="H1088" s="59"/>
      <c r="I1088" s="127"/>
      <c r="J1088" s="79"/>
      <c r="K1088" s="79"/>
      <c r="L1088" s="79"/>
      <c r="M1088" s="79"/>
      <c r="N1088" s="79"/>
      <c r="O1088" s="79"/>
      <c r="P1088" s="127"/>
      <c r="Q1088" s="39"/>
      <c r="R1088" s="39"/>
      <c r="S1088" s="39"/>
      <c r="T1088" s="39"/>
    </row>
    <row r="1089" spans="7:20" x14ac:dyDescent="0.2">
      <c r="G1089" s="59"/>
      <c r="H1089" s="59"/>
      <c r="I1089" s="127"/>
      <c r="J1089" s="79"/>
      <c r="K1089" s="79"/>
      <c r="L1089" s="79"/>
      <c r="M1089" s="79"/>
      <c r="N1089" s="79"/>
      <c r="O1089" s="79"/>
      <c r="P1089" s="127"/>
      <c r="Q1089" s="39"/>
      <c r="R1089" s="39"/>
      <c r="S1089" s="39"/>
      <c r="T1089" s="39"/>
    </row>
    <row r="1090" spans="7:20" x14ac:dyDescent="0.2">
      <c r="G1090" s="59"/>
      <c r="H1090" s="59"/>
      <c r="I1090" s="127"/>
      <c r="J1090" s="79"/>
      <c r="K1090" s="79"/>
      <c r="L1090" s="79"/>
      <c r="M1090" s="79"/>
      <c r="N1090" s="79"/>
      <c r="O1090" s="79"/>
      <c r="P1090" s="127"/>
      <c r="Q1090" s="39"/>
      <c r="R1090" s="39"/>
      <c r="S1090" s="39"/>
      <c r="T1090" s="39"/>
    </row>
    <row r="1091" spans="7:20" x14ac:dyDescent="0.2">
      <c r="G1091" s="59"/>
      <c r="H1091" s="59"/>
      <c r="I1091" s="127"/>
      <c r="J1091" s="79"/>
      <c r="K1091" s="79"/>
      <c r="L1091" s="79"/>
      <c r="M1091" s="79"/>
      <c r="N1091" s="79"/>
      <c r="O1091" s="79"/>
      <c r="P1091" s="127"/>
      <c r="Q1091" s="39"/>
      <c r="R1091" s="39"/>
      <c r="S1091" s="39"/>
      <c r="T1091" s="39"/>
    </row>
    <row r="1092" spans="7:20" x14ac:dyDescent="0.2">
      <c r="G1092" s="59"/>
      <c r="H1092" s="59"/>
      <c r="I1092" s="127"/>
      <c r="J1092" s="79"/>
      <c r="K1092" s="79"/>
      <c r="L1092" s="79"/>
      <c r="M1092" s="79"/>
      <c r="N1092" s="79"/>
      <c r="O1092" s="79"/>
      <c r="P1092" s="127"/>
      <c r="Q1092" s="39"/>
      <c r="R1092" s="39"/>
      <c r="S1092" s="39"/>
      <c r="T1092" s="39"/>
    </row>
    <row r="1093" spans="7:20" x14ac:dyDescent="0.2">
      <c r="G1093" s="59"/>
      <c r="H1093" s="59"/>
      <c r="I1093" s="127"/>
      <c r="J1093" s="79"/>
      <c r="K1093" s="79"/>
      <c r="L1093" s="79"/>
      <c r="M1093" s="79"/>
      <c r="N1093" s="79"/>
      <c r="O1093" s="79"/>
      <c r="P1093" s="127"/>
      <c r="Q1093" s="39"/>
      <c r="R1093" s="39"/>
      <c r="S1093" s="39"/>
      <c r="T1093" s="39"/>
    </row>
    <row r="1094" spans="7:20" x14ac:dyDescent="0.2">
      <c r="G1094" s="59"/>
      <c r="H1094" s="59"/>
      <c r="I1094" s="127"/>
      <c r="J1094" s="79"/>
      <c r="K1094" s="79"/>
      <c r="L1094" s="79"/>
      <c r="M1094" s="79"/>
      <c r="N1094" s="79"/>
      <c r="O1094" s="79"/>
      <c r="P1094" s="127"/>
      <c r="Q1094" s="39"/>
      <c r="R1094" s="39"/>
      <c r="S1094" s="39"/>
      <c r="T1094" s="39"/>
    </row>
    <row r="1095" spans="7:20" x14ac:dyDescent="0.2">
      <c r="G1095" s="59"/>
      <c r="H1095" s="59"/>
      <c r="I1095" s="127"/>
      <c r="J1095" s="79"/>
      <c r="K1095" s="79"/>
      <c r="L1095" s="79"/>
      <c r="M1095" s="79"/>
      <c r="N1095" s="79"/>
      <c r="O1095" s="79"/>
      <c r="P1095" s="127"/>
      <c r="Q1095" s="39"/>
      <c r="R1095" s="39"/>
      <c r="S1095" s="39"/>
      <c r="T1095" s="39"/>
    </row>
    <row r="1096" spans="7:20" x14ac:dyDescent="0.2">
      <c r="G1096" s="59"/>
      <c r="H1096" s="59"/>
      <c r="I1096" s="127"/>
      <c r="J1096" s="79"/>
      <c r="K1096" s="79"/>
      <c r="L1096" s="79"/>
      <c r="M1096" s="79"/>
      <c r="N1096" s="79"/>
      <c r="O1096" s="79"/>
      <c r="P1096" s="127"/>
      <c r="Q1096" s="39"/>
      <c r="R1096" s="39"/>
      <c r="S1096" s="39"/>
      <c r="T1096" s="39"/>
    </row>
    <row r="1097" spans="7:20" x14ac:dyDescent="0.2">
      <c r="G1097" s="59"/>
      <c r="H1097" s="59"/>
      <c r="I1097" s="127"/>
      <c r="J1097" s="79"/>
      <c r="K1097" s="79"/>
      <c r="L1097" s="79"/>
      <c r="M1097" s="79"/>
      <c r="N1097" s="79"/>
      <c r="O1097" s="79"/>
      <c r="P1097" s="127"/>
      <c r="Q1097" s="39"/>
      <c r="R1097" s="39"/>
      <c r="S1097" s="39"/>
      <c r="T1097" s="39"/>
    </row>
    <row r="1098" spans="7:20" x14ac:dyDescent="0.2">
      <c r="G1098" s="59"/>
      <c r="H1098" s="59"/>
      <c r="I1098" s="127"/>
      <c r="J1098" s="79"/>
      <c r="K1098" s="79"/>
      <c r="L1098" s="79"/>
      <c r="M1098" s="79"/>
      <c r="N1098" s="79"/>
      <c r="O1098" s="79"/>
      <c r="P1098" s="127"/>
      <c r="Q1098" s="39"/>
      <c r="R1098" s="39"/>
      <c r="S1098" s="39"/>
      <c r="T1098" s="39"/>
    </row>
    <row r="1099" spans="7:20" x14ac:dyDescent="0.2">
      <c r="G1099" s="59"/>
      <c r="H1099" s="59"/>
      <c r="I1099" s="127"/>
      <c r="J1099" s="79"/>
      <c r="K1099" s="79"/>
      <c r="L1099" s="79"/>
      <c r="M1099" s="79"/>
      <c r="N1099" s="79"/>
      <c r="O1099" s="79"/>
      <c r="P1099" s="127"/>
      <c r="Q1099" s="39"/>
      <c r="R1099" s="39"/>
      <c r="S1099" s="39"/>
      <c r="T1099" s="39"/>
    </row>
    <row r="1100" spans="7:20" x14ac:dyDescent="0.2">
      <c r="G1100" s="59"/>
      <c r="H1100" s="59"/>
      <c r="I1100" s="127"/>
      <c r="J1100" s="79"/>
      <c r="K1100" s="79"/>
      <c r="L1100" s="79"/>
      <c r="M1100" s="79"/>
      <c r="N1100" s="79"/>
      <c r="O1100" s="79"/>
      <c r="P1100" s="127"/>
      <c r="Q1100" s="39"/>
      <c r="R1100" s="39"/>
      <c r="S1100" s="39"/>
      <c r="T1100" s="39"/>
    </row>
    <row r="1101" spans="7:20" x14ac:dyDescent="0.2">
      <c r="G1101" s="59"/>
      <c r="H1101" s="59"/>
      <c r="I1101" s="127"/>
      <c r="J1101" s="79"/>
      <c r="K1101" s="79"/>
      <c r="L1101" s="79"/>
      <c r="M1101" s="79"/>
      <c r="N1101" s="79"/>
      <c r="O1101" s="79"/>
      <c r="P1101" s="127"/>
      <c r="Q1101" s="39"/>
      <c r="R1101" s="39"/>
      <c r="S1101" s="39"/>
      <c r="T1101" s="39"/>
    </row>
    <row r="1102" spans="7:20" x14ac:dyDescent="0.2">
      <c r="G1102" s="59"/>
      <c r="H1102" s="59"/>
      <c r="I1102" s="127"/>
      <c r="J1102" s="79"/>
      <c r="K1102" s="79"/>
      <c r="L1102" s="79"/>
      <c r="M1102" s="79"/>
      <c r="N1102" s="79"/>
      <c r="O1102" s="79"/>
      <c r="P1102" s="127"/>
      <c r="Q1102" s="39"/>
      <c r="R1102" s="39"/>
      <c r="S1102" s="39"/>
      <c r="T1102" s="39"/>
    </row>
    <row r="1103" spans="7:20" x14ac:dyDescent="0.2">
      <c r="G1103" s="59"/>
      <c r="H1103" s="59"/>
      <c r="I1103" s="127"/>
      <c r="J1103" s="79"/>
      <c r="K1103" s="79"/>
      <c r="L1103" s="79"/>
      <c r="M1103" s="79"/>
      <c r="N1103" s="79"/>
      <c r="O1103" s="79"/>
      <c r="P1103" s="127"/>
      <c r="Q1103" s="39"/>
      <c r="R1103" s="39"/>
      <c r="S1103" s="39"/>
      <c r="T1103" s="39"/>
    </row>
    <row r="1104" spans="7:20" x14ac:dyDescent="0.2">
      <c r="G1104" s="59"/>
      <c r="H1104" s="59"/>
      <c r="I1104" s="127"/>
      <c r="J1104" s="79"/>
      <c r="K1104" s="79"/>
      <c r="L1104" s="79"/>
      <c r="M1104" s="79"/>
      <c r="N1104" s="79"/>
      <c r="O1104" s="79"/>
      <c r="P1104" s="127"/>
      <c r="Q1104" s="39"/>
      <c r="R1104" s="39"/>
      <c r="S1104" s="39"/>
      <c r="T1104" s="39"/>
    </row>
    <row r="1105" spans="7:20" x14ac:dyDescent="0.2">
      <c r="G1105" s="59"/>
      <c r="H1105" s="59"/>
      <c r="I1105" s="127"/>
      <c r="J1105" s="79"/>
      <c r="K1105" s="79"/>
      <c r="L1105" s="79"/>
      <c r="M1105" s="79"/>
      <c r="N1105" s="79"/>
      <c r="O1105" s="79"/>
      <c r="P1105" s="127"/>
      <c r="Q1105" s="39"/>
      <c r="R1105" s="39"/>
      <c r="S1105" s="39"/>
      <c r="T1105" s="39"/>
    </row>
    <row r="1106" spans="7:20" x14ac:dyDescent="0.2">
      <c r="G1106" s="59"/>
      <c r="H1106" s="59"/>
      <c r="I1106" s="127"/>
      <c r="J1106" s="79"/>
      <c r="K1106" s="79"/>
      <c r="L1106" s="79"/>
      <c r="M1106" s="79"/>
      <c r="N1106" s="79"/>
      <c r="O1106" s="79"/>
      <c r="P1106" s="127"/>
      <c r="Q1106" s="39"/>
      <c r="R1106" s="39"/>
      <c r="S1106" s="39"/>
      <c r="T1106" s="39"/>
    </row>
    <row r="1107" spans="7:20" x14ac:dyDescent="0.2">
      <c r="G1107" s="59"/>
      <c r="H1107" s="59"/>
      <c r="I1107" s="127"/>
      <c r="J1107" s="79"/>
      <c r="K1107" s="79"/>
      <c r="L1107" s="79"/>
      <c r="M1107" s="79"/>
      <c r="N1107" s="79"/>
      <c r="O1107" s="79"/>
      <c r="P1107" s="127"/>
      <c r="Q1107" s="39"/>
      <c r="R1107" s="39"/>
      <c r="S1107" s="39"/>
      <c r="T1107" s="39"/>
    </row>
    <row r="1108" spans="7:20" x14ac:dyDescent="0.2">
      <c r="G1108" s="59"/>
      <c r="H1108" s="59"/>
      <c r="I1108" s="127"/>
      <c r="J1108" s="79"/>
      <c r="K1108" s="79"/>
      <c r="L1108" s="79"/>
      <c r="M1108" s="79"/>
      <c r="N1108" s="79"/>
      <c r="O1108" s="79"/>
      <c r="P1108" s="127"/>
      <c r="Q1108" s="39"/>
      <c r="R1108" s="39"/>
      <c r="S1108" s="39"/>
      <c r="T1108" s="39"/>
    </row>
    <row r="1109" spans="7:20" x14ac:dyDescent="0.2">
      <c r="G1109" s="59"/>
      <c r="H1109" s="59"/>
      <c r="I1109" s="127"/>
      <c r="J1109" s="79"/>
      <c r="K1109" s="79"/>
      <c r="L1109" s="79"/>
      <c r="M1109" s="79"/>
      <c r="N1109" s="79"/>
      <c r="O1109" s="79"/>
      <c r="P1109" s="127"/>
      <c r="Q1109" s="39"/>
      <c r="R1109" s="39"/>
      <c r="S1109" s="39"/>
      <c r="T1109" s="39"/>
    </row>
    <row r="1110" spans="7:20" x14ac:dyDescent="0.2">
      <c r="G1110" s="59"/>
      <c r="H1110" s="59"/>
      <c r="I1110" s="127"/>
      <c r="J1110" s="79"/>
      <c r="K1110" s="79"/>
      <c r="L1110" s="79"/>
      <c r="M1110" s="79"/>
      <c r="N1110" s="79"/>
      <c r="O1110" s="79"/>
      <c r="P1110" s="127"/>
      <c r="Q1110" s="39"/>
      <c r="R1110" s="39"/>
      <c r="S1110" s="39"/>
      <c r="T1110" s="39"/>
    </row>
    <row r="1111" spans="7:20" x14ac:dyDescent="0.2">
      <c r="G1111" s="59"/>
      <c r="H1111" s="59"/>
      <c r="I1111" s="127"/>
      <c r="J1111" s="79"/>
      <c r="K1111" s="79"/>
      <c r="L1111" s="79"/>
      <c r="M1111" s="79"/>
      <c r="N1111" s="79"/>
      <c r="O1111" s="79"/>
      <c r="P1111" s="127"/>
      <c r="Q1111" s="39"/>
      <c r="R1111" s="39"/>
      <c r="S1111" s="39"/>
      <c r="T1111" s="39"/>
    </row>
    <row r="1112" spans="7:20" x14ac:dyDescent="0.2">
      <c r="G1112" s="59"/>
      <c r="H1112" s="59"/>
      <c r="I1112" s="127"/>
      <c r="J1112" s="79"/>
      <c r="K1112" s="79"/>
      <c r="L1112" s="79"/>
      <c r="M1112" s="79"/>
      <c r="N1112" s="79"/>
      <c r="O1112" s="79"/>
      <c r="P1112" s="127"/>
      <c r="Q1112" s="39"/>
      <c r="R1112" s="39"/>
      <c r="S1112" s="39"/>
      <c r="T1112" s="39"/>
    </row>
    <row r="1113" spans="7:20" x14ac:dyDescent="0.2">
      <c r="G1113" s="59"/>
      <c r="H1113" s="59"/>
      <c r="I1113" s="127"/>
      <c r="J1113" s="79"/>
      <c r="K1113" s="79"/>
      <c r="L1113" s="79"/>
      <c r="M1113" s="79"/>
      <c r="N1113" s="79"/>
      <c r="O1113" s="79"/>
      <c r="P1113" s="127"/>
      <c r="Q1113" s="39"/>
      <c r="R1113" s="39"/>
      <c r="S1113" s="39"/>
      <c r="T1113" s="39"/>
    </row>
    <row r="1114" spans="7:20" x14ac:dyDescent="0.2">
      <c r="G1114" s="59"/>
      <c r="H1114" s="59"/>
      <c r="I1114" s="127"/>
      <c r="J1114" s="79"/>
      <c r="K1114" s="79"/>
      <c r="L1114" s="79"/>
      <c r="M1114" s="79"/>
      <c r="N1114" s="79"/>
      <c r="O1114" s="79"/>
      <c r="P1114" s="127"/>
      <c r="Q1114" s="39"/>
      <c r="R1114" s="39"/>
      <c r="S1114" s="39"/>
      <c r="T1114" s="39"/>
    </row>
    <row r="1115" spans="7:20" x14ac:dyDescent="0.2">
      <c r="G1115" s="59"/>
      <c r="H1115" s="59"/>
      <c r="I1115" s="127"/>
      <c r="J1115" s="79"/>
      <c r="K1115" s="79"/>
      <c r="L1115" s="79"/>
      <c r="M1115" s="79"/>
      <c r="N1115" s="79"/>
      <c r="O1115" s="79"/>
      <c r="P1115" s="127"/>
      <c r="Q1115" s="39"/>
      <c r="R1115" s="39"/>
      <c r="S1115" s="39"/>
      <c r="T1115" s="39"/>
    </row>
    <row r="1116" spans="7:20" x14ac:dyDescent="0.2">
      <c r="G1116" s="59"/>
      <c r="H1116" s="59"/>
      <c r="I1116" s="127"/>
      <c r="J1116" s="79"/>
      <c r="K1116" s="79"/>
      <c r="L1116" s="79"/>
      <c r="M1116" s="79"/>
      <c r="N1116" s="79"/>
      <c r="O1116" s="79"/>
      <c r="P1116" s="127"/>
      <c r="Q1116" s="39"/>
      <c r="R1116" s="39"/>
      <c r="S1116" s="39"/>
      <c r="T1116" s="39"/>
    </row>
    <row r="1117" spans="7:20" x14ac:dyDescent="0.2">
      <c r="G1117" s="59"/>
      <c r="H1117" s="59"/>
      <c r="I1117" s="127"/>
      <c r="J1117" s="79"/>
      <c r="K1117" s="79"/>
      <c r="L1117" s="79"/>
      <c r="M1117" s="79"/>
      <c r="N1117" s="79"/>
      <c r="O1117" s="79"/>
      <c r="P1117" s="127"/>
      <c r="Q1117" s="39"/>
      <c r="R1117" s="39"/>
      <c r="S1117" s="39"/>
      <c r="T1117" s="39"/>
    </row>
    <row r="1118" spans="7:20" x14ac:dyDescent="0.2">
      <c r="G1118" s="59"/>
      <c r="H1118" s="59"/>
      <c r="I1118" s="127"/>
      <c r="J1118" s="79"/>
      <c r="K1118" s="79"/>
      <c r="L1118" s="79"/>
      <c r="M1118" s="79"/>
      <c r="N1118" s="79"/>
      <c r="O1118" s="79"/>
      <c r="P1118" s="127"/>
      <c r="Q1118" s="39"/>
      <c r="R1118" s="39"/>
      <c r="S1118" s="39"/>
      <c r="T1118" s="39"/>
    </row>
    <row r="1119" spans="7:20" x14ac:dyDescent="0.2">
      <c r="G1119" s="59"/>
      <c r="H1119" s="59"/>
      <c r="I1119" s="127"/>
      <c r="J1119" s="79"/>
      <c r="K1119" s="79"/>
      <c r="L1119" s="79"/>
      <c r="M1119" s="79"/>
      <c r="N1119" s="79"/>
      <c r="O1119" s="79"/>
      <c r="P1119" s="127"/>
      <c r="Q1119" s="39"/>
      <c r="R1119" s="39"/>
      <c r="S1119" s="39"/>
      <c r="T1119" s="39"/>
    </row>
    <row r="1120" spans="7:20" x14ac:dyDescent="0.2">
      <c r="G1120" s="59"/>
      <c r="H1120" s="59"/>
      <c r="I1120" s="127"/>
      <c r="J1120" s="79"/>
      <c r="K1120" s="79"/>
      <c r="L1120" s="79"/>
      <c r="M1120" s="79"/>
      <c r="N1120" s="79"/>
      <c r="O1120" s="79"/>
      <c r="P1120" s="127"/>
      <c r="Q1120" s="39"/>
      <c r="R1120" s="39"/>
      <c r="S1120" s="39"/>
      <c r="T1120" s="39"/>
    </row>
    <row r="1121" spans="7:20" x14ac:dyDescent="0.2">
      <c r="G1121" s="59"/>
      <c r="H1121" s="59"/>
      <c r="I1121" s="127"/>
      <c r="J1121" s="79"/>
      <c r="K1121" s="79"/>
      <c r="L1121" s="79"/>
      <c r="M1121" s="79"/>
      <c r="N1121" s="79"/>
      <c r="O1121" s="79"/>
      <c r="P1121" s="127"/>
      <c r="Q1121" s="39"/>
      <c r="R1121" s="39"/>
      <c r="S1121" s="39"/>
      <c r="T1121" s="39"/>
    </row>
    <row r="1122" spans="7:20" x14ac:dyDescent="0.2">
      <c r="G1122" s="59"/>
      <c r="H1122" s="59"/>
      <c r="I1122" s="127"/>
      <c r="J1122" s="79"/>
      <c r="K1122" s="79"/>
      <c r="L1122" s="79"/>
      <c r="M1122" s="79"/>
      <c r="N1122" s="79"/>
      <c r="O1122" s="79"/>
      <c r="P1122" s="127"/>
      <c r="Q1122" s="39"/>
      <c r="R1122" s="39"/>
      <c r="S1122" s="39"/>
      <c r="T1122" s="39"/>
    </row>
    <row r="1123" spans="7:20" x14ac:dyDescent="0.2">
      <c r="G1123" s="59"/>
      <c r="H1123" s="59"/>
      <c r="I1123" s="127"/>
      <c r="J1123" s="79"/>
      <c r="K1123" s="79"/>
      <c r="L1123" s="79"/>
      <c r="M1123" s="79"/>
      <c r="N1123" s="79"/>
      <c r="O1123" s="79"/>
      <c r="P1123" s="127"/>
      <c r="Q1123" s="39"/>
      <c r="R1123" s="39"/>
      <c r="S1123" s="39"/>
      <c r="T1123" s="39"/>
    </row>
    <row r="1124" spans="7:20" x14ac:dyDescent="0.2">
      <c r="G1124" s="59"/>
      <c r="H1124" s="59"/>
      <c r="I1124" s="127"/>
      <c r="J1124" s="79"/>
      <c r="K1124" s="79"/>
      <c r="L1124" s="79"/>
      <c r="M1124" s="79"/>
      <c r="N1124" s="79"/>
      <c r="O1124" s="79"/>
      <c r="P1124" s="127"/>
      <c r="Q1124" s="39"/>
      <c r="R1124" s="39"/>
      <c r="S1124" s="39"/>
      <c r="T1124" s="39"/>
    </row>
    <row r="1125" spans="7:20" x14ac:dyDescent="0.2">
      <c r="G1125" s="59"/>
      <c r="H1125" s="59"/>
      <c r="I1125" s="127"/>
      <c r="J1125" s="79"/>
      <c r="K1125" s="79"/>
      <c r="L1125" s="79"/>
      <c r="M1125" s="79"/>
      <c r="N1125" s="79"/>
      <c r="O1125" s="79"/>
      <c r="P1125" s="127"/>
      <c r="Q1125" s="39"/>
      <c r="R1125" s="39"/>
      <c r="S1125" s="39"/>
      <c r="T1125" s="39"/>
    </row>
    <row r="1126" spans="7:20" x14ac:dyDescent="0.2">
      <c r="G1126" s="59"/>
      <c r="H1126" s="59"/>
      <c r="I1126" s="127"/>
      <c r="J1126" s="79"/>
      <c r="K1126" s="79"/>
      <c r="L1126" s="79"/>
      <c r="M1126" s="79"/>
      <c r="N1126" s="79"/>
      <c r="O1126" s="79"/>
      <c r="P1126" s="127"/>
      <c r="Q1126" s="39"/>
      <c r="R1126" s="39"/>
      <c r="S1126" s="39"/>
      <c r="T1126" s="39"/>
    </row>
    <row r="1127" spans="7:20" x14ac:dyDescent="0.2">
      <c r="G1127" s="59"/>
      <c r="H1127" s="59"/>
      <c r="I1127" s="127"/>
      <c r="J1127" s="79"/>
      <c r="K1127" s="79"/>
      <c r="L1127" s="79"/>
      <c r="M1127" s="79"/>
      <c r="N1127" s="79"/>
      <c r="O1127" s="79"/>
      <c r="P1127" s="127"/>
      <c r="Q1127" s="39"/>
      <c r="R1127" s="39"/>
      <c r="S1127" s="39"/>
      <c r="T1127" s="39"/>
    </row>
    <row r="1128" spans="7:20" x14ac:dyDescent="0.2">
      <c r="G1128" s="59"/>
      <c r="H1128" s="59"/>
      <c r="I1128" s="127"/>
      <c r="J1128" s="79"/>
      <c r="K1128" s="79"/>
      <c r="L1128" s="79"/>
      <c r="M1128" s="79"/>
      <c r="N1128" s="79"/>
      <c r="O1128" s="79"/>
      <c r="P1128" s="127"/>
      <c r="Q1128" s="39"/>
      <c r="R1128" s="39"/>
      <c r="S1128" s="39"/>
      <c r="T1128" s="39"/>
    </row>
    <row r="1129" spans="7:20" x14ac:dyDescent="0.2">
      <c r="G1129" s="59"/>
      <c r="H1129" s="59"/>
      <c r="I1129" s="127"/>
      <c r="J1129" s="79"/>
      <c r="K1129" s="79"/>
      <c r="L1129" s="79"/>
      <c r="M1129" s="79"/>
      <c r="N1129" s="79"/>
      <c r="O1129" s="79"/>
      <c r="P1129" s="127"/>
      <c r="Q1129" s="39"/>
      <c r="R1129" s="39"/>
      <c r="S1129" s="39"/>
      <c r="T1129" s="39"/>
    </row>
    <row r="1130" spans="7:20" x14ac:dyDescent="0.2">
      <c r="G1130" s="59"/>
      <c r="H1130" s="59"/>
      <c r="I1130" s="127"/>
      <c r="J1130" s="79"/>
      <c r="K1130" s="79"/>
      <c r="L1130" s="79"/>
      <c r="M1130" s="79"/>
      <c r="N1130" s="79"/>
      <c r="O1130" s="79"/>
      <c r="P1130" s="127"/>
      <c r="Q1130" s="39"/>
      <c r="R1130" s="39"/>
      <c r="S1130" s="39"/>
      <c r="T1130" s="39"/>
    </row>
    <row r="1131" spans="7:20" x14ac:dyDescent="0.2">
      <c r="G1131" s="59"/>
      <c r="H1131" s="59"/>
      <c r="I1131" s="127"/>
      <c r="J1131" s="79"/>
      <c r="K1131" s="79"/>
      <c r="L1131" s="79"/>
      <c r="M1131" s="79"/>
      <c r="N1131" s="79"/>
      <c r="O1131" s="79"/>
      <c r="P1131" s="127"/>
      <c r="Q1131" s="39"/>
      <c r="R1131" s="39"/>
      <c r="S1131" s="39"/>
      <c r="T1131" s="39"/>
    </row>
    <row r="1132" spans="7:20" x14ac:dyDescent="0.2">
      <c r="G1132" s="59"/>
      <c r="H1132" s="59"/>
      <c r="I1132" s="127"/>
      <c r="J1132" s="79"/>
      <c r="K1132" s="79"/>
      <c r="L1132" s="79"/>
      <c r="M1132" s="79"/>
      <c r="N1132" s="79"/>
      <c r="O1132" s="79"/>
      <c r="P1132" s="127"/>
      <c r="Q1132" s="39"/>
      <c r="R1132" s="39"/>
      <c r="S1132" s="39"/>
      <c r="T1132" s="39"/>
    </row>
    <row r="1133" spans="7:20" x14ac:dyDescent="0.2">
      <c r="G1133" s="59"/>
      <c r="H1133" s="59"/>
      <c r="I1133" s="127"/>
      <c r="J1133" s="79"/>
      <c r="K1133" s="79"/>
      <c r="L1133" s="79"/>
      <c r="M1133" s="79"/>
      <c r="N1133" s="79"/>
      <c r="O1133" s="79"/>
      <c r="P1133" s="127"/>
      <c r="Q1133" s="39"/>
      <c r="R1133" s="39"/>
      <c r="S1133" s="39"/>
      <c r="T1133" s="39"/>
    </row>
    <row r="1134" spans="7:20" x14ac:dyDescent="0.2">
      <c r="G1134" s="59"/>
      <c r="H1134" s="59"/>
      <c r="I1134" s="127"/>
      <c r="J1134" s="79"/>
      <c r="K1134" s="79"/>
      <c r="L1134" s="79"/>
      <c r="M1134" s="79"/>
      <c r="N1134" s="79"/>
      <c r="O1134" s="79"/>
      <c r="P1134" s="127"/>
      <c r="Q1134" s="39"/>
      <c r="R1134" s="39"/>
      <c r="S1134" s="39"/>
      <c r="T1134" s="39"/>
    </row>
    <row r="1135" spans="7:20" x14ac:dyDescent="0.2">
      <c r="G1135" s="59"/>
      <c r="H1135" s="59"/>
      <c r="I1135" s="127"/>
      <c r="J1135" s="79"/>
      <c r="K1135" s="79"/>
      <c r="L1135" s="79"/>
      <c r="M1135" s="79"/>
      <c r="N1135" s="79"/>
      <c r="O1135" s="79"/>
      <c r="P1135" s="127"/>
      <c r="Q1135" s="39"/>
      <c r="R1135" s="39"/>
      <c r="S1135" s="39"/>
      <c r="T1135" s="39"/>
    </row>
    <row r="1136" spans="7:20" x14ac:dyDescent="0.2">
      <c r="G1136" s="59"/>
      <c r="H1136" s="59"/>
      <c r="I1136" s="127"/>
      <c r="J1136" s="79"/>
      <c r="K1136" s="79"/>
      <c r="L1136" s="79"/>
      <c r="M1136" s="79"/>
      <c r="N1136" s="79"/>
      <c r="O1136" s="79"/>
      <c r="P1136" s="127"/>
      <c r="Q1136" s="39"/>
      <c r="R1136" s="39"/>
      <c r="S1136" s="39"/>
      <c r="T1136" s="39"/>
    </row>
    <row r="1137" spans="7:20" x14ac:dyDescent="0.2">
      <c r="G1137" s="59"/>
      <c r="H1137" s="59"/>
      <c r="I1137" s="127"/>
      <c r="J1137" s="79"/>
      <c r="K1137" s="79"/>
      <c r="L1137" s="79"/>
      <c r="M1137" s="79"/>
      <c r="N1137" s="79"/>
      <c r="O1137" s="79"/>
      <c r="P1137" s="127"/>
      <c r="Q1137" s="39"/>
      <c r="R1137" s="39"/>
      <c r="S1137" s="39"/>
      <c r="T1137" s="39"/>
    </row>
    <row r="1138" spans="7:20" x14ac:dyDescent="0.2">
      <c r="G1138" s="59"/>
      <c r="H1138" s="59"/>
      <c r="I1138" s="127"/>
      <c r="J1138" s="79"/>
      <c r="K1138" s="79"/>
      <c r="L1138" s="79"/>
      <c r="M1138" s="79"/>
      <c r="N1138" s="79"/>
      <c r="O1138" s="79"/>
      <c r="P1138" s="127"/>
      <c r="Q1138" s="39"/>
      <c r="R1138" s="39"/>
      <c r="S1138" s="39"/>
      <c r="T1138" s="39"/>
    </row>
    <row r="1139" spans="7:20" x14ac:dyDescent="0.2">
      <c r="G1139" s="59"/>
      <c r="H1139" s="59"/>
      <c r="I1139" s="127"/>
      <c r="J1139" s="79"/>
      <c r="K1139" s="79"/>
      <c r="L1139" s="79"/>
      <c r="M1139" s="79"/>
      <c r="N1139" s="79"/>
      <c r="O1139" s="79"/>
      <c r="P1139" s="127"/>
      <c r="Q1139" s="39"/>
      <c r="R1139" s="39"/>
      <c r="S1139" s="39"/>
      <c r="T1139" s="39"/>
    </row>
    <row r="1140" spans="7:20" x14ac:dyDescent="0.2">
      <c r="G1140" s="59"/>
      <c r="H1140" s="59"/>
      <c r="I1140" s="127"/>
      <c r="J1140" s="79"/>
      <c r="K1140" s="79"/>
      <c r="L1140" s="79"/>
      <c r="M1140" s="79"/>
      <c r="N1140" s="79"/>
      <c r="O1140" s="79"/>
      <c r="P1140" s="127"/>
      <c r="Q1140" s="39"/>
      <c r="R1140" s="39"/>
      <c r="S1140" s="39"/>
      <c r="T1140" s="39"/>
    </row>
    <row r="1141" spans="7:20" x14ac:dyDescent="0.2">
      <c r="G1141" s="59"/>
      <c r="H1141" s="59"/>
      <c r="I1141" s="127"/>
      <c r="J1141" s="79"/>
      <c r="K1141" s="79"/>
      <c r="L1141" s="79"/>
      <c r="M1141" s="79"/>
      <c r="N1141" s="79"/>
      <c r="O1141" s="79"/>
      <c r="P1141" s="127"/>
      <c r="Q1141" s="39"/>
      <c r="R1141" s="39"/>
      <c r="S1141" s="39"/>
      <c r="T1141" s="39"/>
    </row>
    <row r="1142" spans="7:20" x14ac:dyDescent="0.2">
      <c r="G1142" s="59"/>
      <c r="H1142" s="59"/>
      <c r="I1142" s="127"/>
      <c r="J1142" s="79"/>
      <c r="K1142" s="79"/>
      <c r="L1142" s="79"/>
      <c r="M1142" s="79"/>
      <c r="N1142" s="79"/>
      <c r="O1142" s="79"/>
      <c r="P1142" s="127"/>
      <c r="Q1142" s="39"/>
      <c r="R1142" s="39"/>
      <c r="S1142" s="39"/>
      <c r="T1142" s="39"/>
    </row>
    <row r="1143" spans="7:20" x14ac:dyDescent="0.2">
      <c r="G1143" s="59"/>
      <c r="H1143" s="59"/>
      <c r="I1143" s="127"/>
      <c r="J1143" s="79"/>
      <c r="K1143" s="79"/>
      <c r="L1143" s="79"/>
      <c r="M1143" s="79"/>
      <c r="N1143" s="79"/>
      <c r="O1143" s="79"/>
      <c r="P1143" s="127"/>
      <c r="Q1143" s="39"/>
      <c r="R1143" s="39"/>
      <c r="S1143" s="39"/>
      <c r="T1143" s="39"/>
    </row>
    <row r="1144" spans="7:20" x14ac:dyDescent="0.2">
      <c r="G1144" s="59"/>
      <c r="H1144" s="59"/>
      <c r="I1144" s="127"/>
      <c r="J1144" s="79"/>
      <c r="K1144" s="79"/>
      <c r="L1144" s="79"/>
      <c r="M1144" s="79"/>
      <c r="N1144" s="79"/>
      <c r="O1144" s="79"/>
      <c r="P1144" s="127"/>
      <c r="Q1144" s="39"/>
      <c r="R1144" s="39"/>
      <c r="S1144" s="39"/>
      <c r="T1144" s="39"/>
    </row>
    <row r="1145" spans="7:20" x14ac:dyDescent="0.2">
      <c r="G1145" s="59"/>
      <c r="H1145" s="59"/>
      <c r="I1145" s="127"/>
      <c r="J1145" s="79"/>
      <c r="K1145" s="79"/>
      <c r="L1145" s="79"/>
      <c r="M1145" s="79"/>
      <c r="N1145" s="79"/>
      <c r="O1145" s="79"/>
      <c r="P1145" s="127"/>
      <c r="Q1145" s="39"/>
      <c r="R1145" s="39"/>
      <c r="S1145" s="39"/>
      <c r="T1145" s="39"/>
    </row>
    <row r="1146" spans="7:20" x14ac:dyDescent="0.2">
      <c r="G1146" s="59"/>
      <c r="H1146" s="59"/>
      <c r="I1146" s="127"/>
      <c r="J1146" s="79"/>
      <c r="K1146" s="79"/>
      <c r="L1146" s="79"/>
      <c r="M1146" s="79"/>
      <c r="N1146" s="79"/>
      <c r="O1146" s="79"/>
      <c r="P1146" s="127"/>
      <c r="Q1146" s="39"/>
      <c r="R1146" s="39"/>
      <c r="S1146" s="39"/>
      <c r="T1146" s="39"/>
    </row>
    <row r="1147" spans="7:20" x14ac:dyDescent="0.2">
      <c r="G1147" s="59"/>
      <c r="H1147" s="59"/>
      <c r="I1147" s="127"/>
      <c r="J1147" s="79"/>
      <c r="K1147" s="79"/>
      <c r="L1147" s="79"/>
      <c r="M1147" s="79"/>
      <c r="N1147" s="79"/>
      <c r="O1147" s="79"/>
      <c r="P1147" s="127"/>
      <c r="Q1147" s="39"/>
      <c r="R1147" s="39"/>
      <c r="S1147" s="39"/>
      <c r="T1147" s="39"/>
    </row>
    <row r="1148" spans="7:20" x14ac:dyDescent="0.2">
      <c r="G1148" s="59"/>
      <c r="H1148" s="59"/>
      <c r="I1148" s="127"/>
      <c r="J1148" s="79"/>
      <c r="K1148" s="79"/>
      <c r="L1148" s="79"/>
      <c r="M1148" s="79"/>
      <c r="N1148" s="79"/>
      <c r="O1148" s="79"/>
      <c r="P1148" s="127"/>
      <c r="Q1148" s="39"/>
      <c r="R1148" s="39"/>
      <c r="S1148" s="39"/>
      <c r="T1148" s="39"/>
    </row>
    <row r="1149" spans="7:20" x14ac:dyDescent="0.2">
      <c r="G1149" s="59"/>
      <c r="H1149" s="59"/>
      <c r="I1149" s="127"/>
      <c r="J1149" s="79"/>
      <c r="K1149" s="79"/>
      <c r="L1149" s="79"/>
      <c r="M1149" s="79"/>
      <c r="N1149" s="79"/>
      <c r="O1149" s="79"/>
      <c r="P1149" s="127"/>
      <c r="Q1149" s="39"/>
      <c r="R1149" s="39"/>
      <c r="S1149" s="39"/>
      <c r="T1149" s="39"/>
    </row>
    <row r="1150" spans="7:20" x14ac:dyDescent="0.2">
      <c r="G1150" s="59"/>
      <c r="H1150" s="59"/>
      <c r="I1150" s="127"/>
      <c r="J1150" s="79"/>
      <c r="K1150" s="79"/>
      <c r="L1150" s="79"/>
      <c r="M1150" s="79"/>
      <c r="N1150" s="79"/>
      <c r="O1150" s="79"/>
      <c r="P1150" s="127"/>
      <c r="Q1150" s="39"/>
      <c r="R1150" s="39"/>
      <c r="S1150" s="39"/>
      <c r="T1150" s="39"/>
    </row>
    <row r="1151" spans="7:20" x14ac:dyDescent="0.2">
      <c r="G1151" s="59"/>
      <c r="H1151" s="59"/>
      <c r="I1151" s="127"/>
      <c r="J1151" s="79"/>
      <c r="K1151" s="79"/>
      <c r="L1151" s="79"/>
      <c r="M1151" s="79"/>
      <c r="N1151" s="79"/>
      <c r="O1151" s="79"/>
      <c r="P1151" s="127"/>
      <c r="Q1151" s="39"/>
      <c r="R1151" s="39"/>
      <c r="S1151" s="39"/>
      <c r="T1151" s="39"/>
    </row>
    <row r="1152" spans="7:20" x14ac:dyDescent="0.2">
      <c r="G1152" s="59"/>
      <c r="H1152" s="59"/>
      <c r="I1152" s="127"/>
      <c r="J1152" s="79"/>
      <c r="K1152" s="79"/>
      <c r="L1152" s="79"/>
      <c r="M1152" s="79"/>
      <c r="N1152" s="79"/>
      <c r="O1152" s="79"/>
      <c r="P1152" s="127"/>
      <c r="Q1152" s="39"/>
      <c r="R1152" s="39"/>
      <c r="S1152" s="39"/>
      <c r="T1152" s="39"/>
    </row>
    <row r="1153" spans="7:20" x14ac:dyDescent="0.2">
      <c r="G1153" s="59"/>
      <c r="H1153" s="59"/>
      <c r="I1153" s="127"/>
      <c r="J1153" s="79"/>
      <c r="K1153" s="79"/>
      <c r="L1153" s="79"/>
      <c r="M1153" s="79"/>
      <c r="N1153" s="79"/>
      <c r="O1153" s="79"/>
      <c r="P1153" s="127"/>
      <c r="Q1153" s="39"/>
      <c r="R1153" s="39"/>
      <c r="S1153" s="39"/>
      <c r="T1153" s="39"/>
    </row>
    <row r="1154" spans="7:20" x14ac:dyDescent="0.2">
      <c r="G1154" s="59"/>
      <c r="H1154" s="59"/>
      <c r="I1154" s="127"/>
      <c r="J1154" s="79"/>
      <c r="K1154" s="79"/>
      <c r="L1154" s="79"/>
      <c r="M1154" s="79"/>
      <c r="N1154" s="79"/>
      <c r="O1154" s="79"/>
      <c r="P1154" s="127"/>
      <c r="Q1154" s="39"/>
      <c r="R1154" s="39"/>
      <c r="S1154" s="39"/>
      <c r="T1154" s="39"/>
    </row>
    <row r="1155" spans="7:20" x14ac:dyDescent="0.2">
      <c r="G1155" s="59"/>
      <c r="H1155" s="59"/>
      <c r="I1155" s="127"/>
      <c r="J1155" s="79"/>
      <c r="K1155" s="79"/>
      <c r="L1155" s="79"/>
      <c r="M1155" s="79"/>
      <c r="N1155" s="79"/>
      <c r="O1155" s="79"/>
      <c r="P1155" s="127"/>
      <c r="Q1155" s="39"/>
      <c r="R1155" s="39"/>
      <c r="S1155" s="39"/>
      <c r="T1155" s="39"/>
    </row>
    <row r="1156" spans="7:20" x14ac:dyDescent="0.2">
      <c r="G1156" s="59"/>
      <c r="H1156" s="59"/>
      <c r="I1156" s="127"/>
      <c r="J1156" s="79"/>
      <c r="K1156" s="79"/>
      <c r="L1156" s="79"/>
      <c r="M1156" s="79"/>
      <c r="N1156" s="79"/>
      <c r="O1156" s="79"/>
      <c r="P1156" s="127"/>
      <c r="Q1156" s="39"/>
      <c r="R1156" s="39"/>
      <c r="S1156" s="39"/>
      <c r="T1156" s="39"/>
    </row>
    <row r="1157" spans="7:20" x14ac:dyDescent="0.2">
      <c r="G1157" s="59"/>
      <c r="H1157" s="59"/>
      <c r="I1157" s="127"/>
      <c r="J1157" s="79"/>
      <c r="K1157" s="79"/>
      <c r="L1157" s="79"/>
      <c r="M1157" s="79"/>
      <c r="N1157" s="79"/>
      <c r="O1157" s="79"/>
      <c r="P1157" s="127"/>
      <c r="Q1157" s="39"/>
      <c r="R1157" s="39"/>
      <c r="S1157" s="39"/>
      <c r="T1157" s="39"/>
    </row>
    <row r="1158" spans="7:20" x14ac:dyDescent="0.2">
      <c r="G1158" s="59"/>
      <c r="H1158" s="59"/>
      <c r="I1158" s="127"/>
      <c r="J1158" s="79"/>
      <c r="K1158" s="79"/>
      <c r="L1158" s="79"/>
      <c r="M1158" s="79"/>
      <c r="N1158" s="79"/>
      <c r="O1158" s="79"/>
      <c r="P1158" s="127"/>
      <c r="Q1158" s="39"/>
      <c r="R1158" s="39"/>
      <c r="S1158" s="39"/>
      <c r="T1158" s="39"/>
    </row>
    <row r="1159" spans="7:20" x14ac:dyDescent="0.2">
      <c r="G1159" s="59"/>
      <c r="H1159" s="59"/>
      <c r="I1159" s="127"/>
      <c r="J1159" s="79"/>
      <c r="K1159" s="79"/>
      <c r="L1159" s="79"/>
      <c r="M1159" s="79"/>
      <c r="N1159" s="79"/>
      <c r="O1159" s="79"/>
      <c r="P1159" s="127"/>
      <c r="Q1159" s="39"/>
      <c r="R1159" s="39"/>
      <c r="S1159" s="39"/>
      <c r="T1159" s="39"/>
    </row>
    <row r="1160" spans="7:20" x14ac:dyDescent="0.2">
      <c r="G1160" s="59"/>
      <c r="H1160" s="59"/>
      <c r="I1160" s="127"/>
      <c r="J1160" s="79"/>
      <c r="K1160" s="79"/>
      <c r="L1160" s="79"/>
      <c r="M1160" s="79"/>
      <c r="N1160" s="79"/>
      <c r="O1160" s="79"/>
      <c r="P1160" s="127"/>
      <c r="Q1160" s="39"/>
      <c r="R1160" s="39"/>
      <c r="S1160" s="39"/>
      <c r="T1160" s="39"/>
    </row>
    <row r="1161" spans="7:20" x14ac:dyDescent="0.2">
      <c r="G1161" s="59"/>
      <c r="H1161" s="59"/>
      <c r="I1161" s="127"/>
      <c r="J1161" s="79"/>
      <c r="K1161" s="79"/>
      <c r="L1161" s="79"/>
      <c r="M1161" s="79"/>
      <c r="N1161" s="79"/>
      <c r="O1161" s="79"/>
      <c r="P1161" s="127"/>
      <c r="Q1161" s="39"/>
      <c r="R1161" s="39"/>
      <c r="S1161" s="39"/>
      <c r="T1161" s="39"/>
    </row>
    <row r="1162" spans="7:20" x14ac:dyDescent="0.2">
      <c r="G1162" s="59"/>
      <c r="H1162" s="59"/>
      <c r="I1162" s="127"/>
      <c r="J1162" s="79"/>
      <c r="K1162" s="79"/>
      <c r="L1162" s="79"/>
      <c r="M1162" s="79"/>
      <c r="N1162" s="79"/>
      <c r="O1162" s="79"/>
      <c r="P1162" s="127"/>
      <c r="Q1162" s="39"/>
      <c r="R1162" s="39"/>
      <c r="S1162" s="39"/>
      <c r="T1162" s="39"/>
    </row>
    <row r="1163" spans="7:20" x14ac:dyDescent="0.2">
      <c r="G1163" s="59"/>
      <c r="H1163" s="59"/>
      <c r="I1163" s="127"/>
      <c r="J1163" s="79"/>
      <c r="K1163" s="79"/>
      <c r="L1163" s="79"/>
      <c r="M1163" s="79"/>
      <c r="N1163" s="79"/>
      <c r="O1163" s="79"/>
      <c r="P1163" s="127"/>
      <c r="Q1163" s="39"/>
      <c r="R1163" s="39"/>
      <c r="S1163" s="39"/>
      <c r="T1163" s="39"/>
    </row>
    <row r="1164" spans="7:20" x14ac:dyDescent="0.2">
      <c r="G1164" s="59"/>
      <c r="H1164" s="59"/>
      <c r="I1164" s="127"/>
      <c r="J1164" s="79"/>
      <c r="K1164" s="79"/>
      <c r="L1164" s="79"/>
      <c r="M1164" s="79"/>
      <c r="N1164" s="79"/>
      <c r="O1164" s="79"/>
      <c r="P1164" s="127"/>
      <c r="Q1164" s="39"/>
      <c r="R1164" s="39"/>
      <c r="S1164" s="39"/>
      <c r="T1164" s="39"/>
    </row>
    <row r="1165" spans="7:20" x14ac:dyDescent="0.2">
      <c r="G1165" s="59"/>
      <c r="H1165" s="59"/>
      <c r="I1165" s="127"/>
      <c r="J1165" s="79"/>
      <c r="K1165" s="79"/>
      <c r="L1165" s="79"/>
      <c r="M1165" s="79"/>
      <c r="N1165" s="79"/>
      <c r="O1165" s="79"/>
      <c r="P1165" s="127"/>
      <c r="Q1165" s="39"/>
      <c r="R1165" s="39"/>
      <c r="S1165" s="39"/>
      <c r="T1165" s="39"/>
    </row>
    <row r="1166" spans="7:20" x14ac:dyDescent="0.2">
      <c r="G1166" s="59"/>
      <c r="H1166" s="59"/>
      <c r="I1166" s="127"/>
      <c r="J1166" s="79"/>
      <c r="K1166" s="79"/>
      <c r="L1166" s="79"/>
      <c r="M1166" s="79"/>
      <c r="N1166" s="79"/>
      <c r="O1166" s="79"/>
      <c r="P1166" s="127"/>
      <c r="Q1166" s="39"/>
      <c r="R1166" s="39"/>
      <c r="S1166" s="39"/>
      <c r="T1166" s="39"/>
    </row>
    <row r="1167" spans="7:20" x14ac:dyDescent="0.2">
      <c r="G1167" s="59"/>
      <c r="H1167" s="59"/>
      <c r="I1167" s="127"/>
      <c r="J1167" s="79"/>
      <c r="K1167" s="79"/>
      <c r="L1167" s="79"/>
      <c r="M1167" s="79"/>
      <c r="N1167" s="79"/>
      <c r="O1167" s="79"/>
      <c r="P1167" s="127"/>
      <c r="Q1167" s="39"/>
      <c r="R1167" s="39"/>
      <c r="S1167" s="39"/>
      <c r="T1167" s="39"/>
    </row>
    <row r="1168" spans="7:20" x14ac:dyDescent="0.2">
      <c r="G1168" s="59"/>
      <c r="H1168" s="59"/>
      <c r="I1168" s="127"/>
      <c r="J1168" s="79"/>
      <c r="K1168" s="79"/>
      <c r="L1168" s="79"/>
      <c r="M1168" s="79"/>
      <c r="N1168" s="79"/>
      <c r="O1168" s="79"/>
      <c r="P1168" s="127"/>
      <c r="Q1168" s="39"/>
      <c r="R1168" s="39"/>
      <c r="S1168" s="39"/>
      <c r="T1168" s="39"/>
    </row>
    <row r="1169" spans="7:20" x14ac:dyDescent="0.2">
      <c r="G1169" s="59"/>
      <c r="H1169" s="59"/>
      <c r="I1169" s="127"/>
      <c r="J1169" s="79"/>
      <c r="K1169" s="79"/>
      <c r="L1169" s="79"/>
      <c r="M1169" s="79"/>
      <c r="N1169" s="79"/>
      <c r="O1169" s="79"/>
      <c r="P1169" s="127"/>
      <c r="Q1169" s="39"/>
      <c r="R1169" s="39"/>
      <c r="S1169" s="39"/>
      <c r="T1169" s="39"/>
    </row>
    <row r="1170" spans="7:20" x14ac:dyDescent="0.2">
      <c r="G1170" s="59"/>
      <c r="H1170" s="59"/>
      <c r="I1170" s="127"/>
      <c r="J1170" s="79"/>
      <c r="K1170" s="79"/>
      <c r="L1170" s="79"/>
      <c r="M1170" s="79"/>
      <c r="N1170" s="79"/>
      <c r="O1170" s="79"/>
      <c r="P1170" s="127"/>
      <c r="Q1170" s="39"/>
      <c r="R1170" s="39"/>
      <c r="S1170" s="39"/>
      <c r="T1170" s="39"/>
    </row>
    <row r="1171" spans="7:20" x14ac:dyDescent="0.2">
      <c r="G1171" s="59"/>
      <c r="H1171" s="59"/>
      <c r="I1171" s="127"/>
      <c r="J1171" s="79"/>
      <c r="K1171" s="79"/>
      <c r="L1171" s="79"/>
      <c r="M1171" s="79"/>
      <c r="N1171" s="79"/>
      <c r="O1171" s="79"/>
      <c r="P1171" s="127"/>
      <c r="Q1171" s="39"/>
      <c r="R1171" s="39"/>
      <c r="S1171" s="39"/>
      <c r="T1171" s="39"/>
    </row>
    <row r="1172" spans="7:20" x14ac:dyDescent="0.2">
      <c r="G1172" s="59"/>
      <c r="H1172" s="59"/>
      <c r="I1172" s="127"/>
      <c r="J1172" s="79"/>
      <c r="K1172" s="79"/>
      <c r="L1172" s="79"/>
      <c r="M1172" s="79"/>
      <c r="N1172" s="79"/>
      <c r="O1172" s="79"/>
      <c r="P1172" s="127"/>
      <c r="Q1172" s="39"/>
      <c r="R1172" s="39"/>
      <c r="S1172" s="39"/>
      <c r="T1172" s="39"/>
    </row>
    <row r="1173" spans="7:20" x14ac:dyDescent="0.2">
      <c r="G1173" s="59"/>
      <c r="H1173" s="59"/>
      <c r="I1173" s="127"/>
      <c r="J1173" s="79"/>
      <c r="K1173" s="79"/>
      <c r="L1173" s="79"/>
      <c r="M1173" s="79"/>
      <c r="N1173" s="79"/>
      <c r="O1173" s="79"/>
      <c r="P1173" s="127"/>
      <c r="Q1173" s="39"/>
      <c r="R1173" s="39"/>
      <c r="S1173" s="39"/>
      <c r="T1173" s="39"/>
    </row>
    <row r="1174" spans="7:20" x14ac:dyDescent="0.2">
      <c r="G1174" s="59"/>
      <c r="H1174" s="59"/>
      <c r="I1174" s="127"/>
      <c r="J1174" s="79"/>
      <c r="K1174" s="79"/>
      <c r="L1174" s="79"/>
      <c r="M1174" s="79"/>
      <c r="N1174" s="79"/>
      <c r="O1174" s="79"/>
      <c r="P1174" s="127"/>
      <c r="Q1174" s="39"/>
      <c r="R1174" s="39"/>
      <c r="S1174" s="39"/>
      <c r="T1174" s="39"/>
    </row>
    <row r="1175" spans="7:20" x14ac:dyDescent="0.2">
      <c r="G1175" s="59"/>
      <c r="H1175" s="59"/>
      <c r="I1175" s="127"/>
      <c r="J1175" s="79"/>
      <c r="K1175" s="79"/>
      <c r="L1175" s="79"/>
      <c r="M1175" s="79"/>
      <c r="N1175" s="79"/>
      <c r="O1175" s="79"/>
      <c r="P1175" s="127"/>
      <c r="Q1175" s="39"/>
      <c r="R1175" s="39"/>
      <c r="S1175" s="39"/>
      <c r="T1175" s="39"/>
    </row>
    <row r="1176" spans="7:20" x14ac:dyDescent="0.2">
      <c r="G1176" s="59"/>
      <c r="H1176" s="59"/>
      <c r="I1176" s="127"/>
      <c r="J1176" s="79"/>
      <c r="K1176" s="79"/>
      <c r="L1176" s="79"/>
      <c r="M1176" s="79"/>
      <c r="N1176" s="79"/>
      <c r="O1176" s="79"/>
      <c r="P1176" s="127"/>
      <c r="Q1176" s="39"/>
      <c r="R1176" s="39"/>
      <c r="S1176" s="39"/>
      <c r="T1176" s="39"/>
    </row>
    <row r="1177" spans="7:20" x14ac:dyDescent="0.2">
      <c r="G1177" s="59"/>
      <c r="H1177" s="59"/>
      <c r="I1177" s="127"/>
      <c r="J1177" s="79"/>
      <c r="K1177" s="79"/>
      <c r="L1177" s="79"/>
      <c r="M1177" s="79"/>
      <c r="N1177" s="79"/>
      <c r="O1177" s="79"/>
      <c r="P1177" s="127"/>
      <c r="Q1177" s="39"/>
      <c r="R1177" s="39"/>
      <c r="S1177" s="39"/>
      <c r="T1177" s="39"/>
    </row>
    <row r="1178" spans="7:20" x14ac:dyDescent="0.2">
      <c r="G1178" s="59"/>
      <c r="H1178" s="59"/>
      <c r="I1178" s="127"/>
      <c r="J1178" s="79"/>
      <c r="K1178" s="79"/>
      <c r="L1178" s="79"/>
      <c r="M1178" s="79"/>
      <c r="N1178" s="79"/>
      <c r="O1178" s="79"/>
      <c r="P1178" s="127"/>
      <c r="Q1178" s="39"/>
      <c r="R1178" s="39"/>
      <c r="S1178" s="39"/>
      <c r="T1178" s="39"/>
    </row>
    <row r="1179" spans="7:20" x14ac:dyDescent="0.2">
      <c r="G1179" s="59"/>
      <c r="H1179" s="59"/>
      <c r="I1179" s="127"/>
      <c r="J1179" s="79"/>
      <c r="K1179" s="79"/>
      <c r="L1179" s="79"/>
      <c r="M1179" s="79"/>
      <c r="N1179" s="79"/>
      <c r="O1179" s="79"/>
      <c r="P1179" s="127"/>
      <c r="Q1179" s="39"/>
      <c r="R1179" s="39"/>
      <c r="S1179" s="39"/>
      <c r="T1179" s="39"/>
    </row>
    <row r="1180" spans="7:20" x14ac:dyDescent="0.2">
      <c r="G1180" s="59"/>
      <c r="H1180" s="59"/>
      <c r="I1180" s="127"/>
      <c r="J1180" s="79"/>
      <c r="K1180" s="79"/>
      <c r="L1180" s="79"/>
      <c r="M1180" s="79"/>
      <c r="N1180" s="79"/>
      <c r="O1180" s="79"/>
      <c r="P1180" s="127"/>
      <c r="Q1180" s="39"/>
      <c r="R1180" s="39"/>
      <c r="S1180" s="39"/>
      <c r="T1180" s="39"/>
    </row>
    <row r="1181" spans="7:20" x14ac:dyDescent="0.2">
      <c r="G1181" s="59"/>
      <c r="H1181" s="59"/>
      <c r="I1181" s="127"/>
      <c r="J1181" s="79"/>
      <c r="K1181" s="79"/>
      <c r="L1181" s="79"/>
      <c r="M1181" s="79"/>
      <c r="N1181" s="79"/>
      <c r="O1181" s="79"/>
      <c r="P1181" s="127"/>
      <c r="Q1181" s="39"/>
      <c r="R1181" s="39"/>
      <c r="S1181" s="39"/>
      <c r="T1181" s="39"/>
    </row>
    <row r="1182" spans="7:20" x14ac:dyDescent="0.2">
      <c r="G1182" s="59"/>
      <c r="H1182" s="59"/>
      <c r="I1182" s="127"/>
      <c r="J1182" s="79"/>
      <c r="K1182" s="79"/>
      <c r="L1182" s="79"/>
      <c r="M1182" s="79"/>
      <c r="N1182" s="79"/>
      <c r="O1182" s="79"/>
      <c r="P1182" s="127"/>
      <c r="Q1182" s="39"/>
      <c r="R1182" s="39"/>
      <c r="S1182" s="39"/>
      <c r="T1182" s="39"/>
    </row>
    <row r="1183" spans="7:20" x14ac:dyDescent="0.2">
      <c r="G1183" s="59"/>
      <c r="H1183" s="59"/>
      <c r="I1183" s="127"/>
      <c r="J1183" s="79"/>
      <c r="K1183" s="79"/>
      <c r="L1183" s="79"/>
      <c r="M1183" s="79"/>
      <c r="N1183" s="79"/>
      <c r="O1183" s="79"/>
      <c r="P1183" s="127"/>
      <c r="Q1183" s="39"/>
      <c r="R1183" s="39"/>
      <c r="S1183" s="39"/>
      <c r="T1183" s="39"/>
    </row>
    <row r="1184" spans="7:20" x14ac:dyDescent="0.2">
      <c r="G1184" s="59"/>
      <c r="H1184" s="59"/>
      <c r="I1184" s="127"/>
      <c r="J1184" s="79"/>
      <c r="K1184" s="79"/>
      <c r="L1184" s="79"/>
      <c r="M1184" s="79"/>
      <c r="N1184" s="79"/>
      <c r="O1184" s="79"/>
      <c r="P1184" s="127"/>
      <c r="Q1184" s="39"/>
      <c r="R1184" s="39"/>
      <c r="S1184" s="39"/>
      <c r="T1184" s="39"/>
    </row>
    <row r="1185" spans="7:20" x14ac:dyDescent="0.2">
      <c r="G1185" s="59"/>
      <c r="H1185" s="59"/>
      <c r="I1185" s="127"/>
      <c r="J1185" s="79"/>
      <c r="K1185" s="79"/>
      <c r="L1185" s="79"/>
      <c r="M1185" s="79"/>
      <c r="N1185" s="79"/>
      <c r="O1185" s="79"/>
      <c r="P1185" s="127"/>
      <c r="Q1185" s="39"/>
      <c r="R1185" s="39"/>
      <c r="S1185" s="39"/>
      <c r="T1185" s="39"/>
    </row>
    <row r="1186" spans="7:20" x14ac:dyDescent="0.2">
      <c r="G1186" s="59"/>
      <c r="H1186" s="59"/>
      <c r="I1186" s="127"/>
      <c r="J1186" s="79"/>
      <c r="K1186" s="79"/>
      <c r="L1186" s="79"/>
      <c r="M1186" s="79"/>
      <c r="N1186" s="79"/>
      <c r="O1186" s="79"/>
      <c r="P1186" s="127"/>
      <c r="Q1186" s="39"/>
      <c r="R1186" s="39"/>
      <c r="S1186" s="39"/>
      <c r="T1186" s="39"/>
    </row>
    <row r="1187" spans="7:20" x14ac:dyDescent="0.2">
      <c r="G1187" s="59"/>
      <c r="H1187" s="59"/>
      <c r="I1187" s="127"/>
      <c r="J1187" s="79"/>
      <c r="K1187" s="79"/>
      <c r="L1187" s="79"/>
      <c r="M1187" s="79"/>
      <c r="N1187" s="79"/>
      <c r="O1187" s="79"/>
      <c r="P1187" s="127"/>
      <c r="Q1187" s="39"/>
      <c r="R1187" s="39"/>
      <c r="S1187" s="39"/>
      <c r="T1187" s="39"/>
    </row>
    <row r="1188" spans="7:20" x14ac:dyDescent="0.2">
      <c r="G1188" s="59"/>
      <c r="H1188" s="59"/>
      <c r="I1188" s="127"/>
      <c r="J1188" s="79"/>
      <c r="K1188" s="79"/>
      <c r="L1188" s="79"/>
      <c r="M1188" s="79"/>
      <c r="N1188" s="79"/>
      <c r="O1188" s="79"/>
      <c r="P1188" s="127"/>
      <c r="Q1188" s="39"/>
      <c r="R1188" s="39"/>
      <c r="S1188" s="39"/>
      <c r="T1188" s="39"/>
    </row>
    <row r="1189" spans="7:20" x14ac:dyDescent="0.2">
      <c r="G1189" s="59"/>
      <c r="H1189" s="59"/>
      <c r="I1189" s="127"/>
      <c r="J1189" s="79"/>
      <c r="K1189" s="79"/>
      <c r="L1189" s="79"/>
      <c r="M1189" s="79"/>
      <c r="N1189" s="79"/>
      <c r="O1189" s="79"/>
      <c r="P1189" s="127"/>
      <c r="Q1189" s="39"/>
      <c r="R1189" s="39"/>
      <c r="S1189" s="39"/>
      <c r="T1189" s="39"/>
    </row>
    <row r="1190" spans="7:20" x14ac:dyDescent="0.2">
      <c r="G1190" s="59"/>
      <c r="H1190" s="59"/>
      <c r="I1190" s="127"/>
      <c r="J1190" s="79"/>
      <c r="K1190" s="79"/>
      <c r="L1190" s="79"/>
      <c r="M1190" s="79"/>
      <c r="N1190" s="79"/>
      <c r="O1190" s="79"/>
      <c r="P1190" s="127"/>
      <c r="Q1190" s="39"/>
      <c r="R1190" s="39"/>
      <c r="S1190" s="39"/>
      <c r="T1190" s="39"/>
    </row>
    <row r="1191" spans="7:20" x14ac:dyDescent="0.2">
      <c r="G1191" s="59"/>
      <c r="H1191" s="59"/>
      <c r="I1191" s="127"/>
      <c r="J1191" s="79"/>
      <c r="K1191" s="79"/>
      <c r="L1191" s="79"/>
      <c r="M1191" s="79"/>
      <c r="N1191" s="79"/>
      <c r="O1191" s="79"/>
      <c r="P1191" s="127"/>
      <c r="Q1191" s="39"/>
      <c r="R1191" s="39"/>
      <c r="S1191" s="39"/>
      <c r="T1191" s="39"/>
    </row>
    <row r="1192" spans="7:20" x14ac:dyDescent="0.2">
      <c r="G1192" s="59"/>
      <c r="H1192" s="59"/>
      <c r="I1192" s="127"/>
      <c r="J1192" s="79"/>
      <c r="K1192" s="79"/>
      <c r="L1192" s="79"/>
      <c r="M1192" s="79"/>
      <c r="N1192" s="79"/>
      <c r="O1192" s="79"/>
      <c r="P1192" s="127"/>
      <c r="Q1192" s="39"/>
      <c r="R1192" s="39"/>
      <c r="S1192" s="39"/>
      <c r="T1192" s="39"/>
    </row>
    <row r="1193" spans="7:20" x14ac:dyDescent="0.2">
      <c r="G1193" s="59"/>
      <c r="H1193" s="59"/>
      <c r="I1193" s="127"/>
      <c r="J1193" s="79"/>
      <c r="K1193" s="79"/>
      <c r="L1193" s="79"/>
      <c r="M1193" s="79"/>
      <c r="N1193" s="79"/>
      <c r="O1193" s="79"/>
      <c r="P1193" s="127"/>
      <c r="Q1193" s="39"/>
      <c r="R1193" s="39"/>
      <c r="S1193" s="39"/>
      <c r="T1193" s="39"/>
    </row>
    <row r="1194" spans="7:20" x14ac:dyDescent="0.2">
      <c r="G1194" s="59"/>
      <c r="H1194" s="59"/>
      <c r="I1194" s="127"/>
      <c r="J1194" s="79"/>
      <c r="K1194" s="79"/>
      <c r="L1194" s="79"/>
      <c r="M1194" s="79"/>
      <c r="N1194" s="79"/>
      <c r="O1194" s="79"/>
      <c r="P1194" s="127"/>
      <c r="Q1194" s="39"/>
      <c r="R1194" s="39"/>
      <c r="S1194" s="39"/>
      <c r="T1194" s="39"/>
    </row>
    <row r="1195" spans="7:20" x14ac:dyDescent="0.2">
      <c r="G1195" s="59"/>
      <c r="H1195" s="59"/>
      <c r="I1195" s="127"/>
      <c r="J1195" s="79"/>
      <c r="K1195" s="79"/>
      <c r="L1195" s="79"/>
      <c r="M1195" s="79"/>
      <c r="N1195" s="79"/>
      <c r="O1195" s="79"/>
      <c r="P1195" s="127"/>
      <c r="Q1195" s="39"/>
      <c r="R1195" s="39"/>
      <c r="S1195" s="39"/>
      <c r="T1195" s="39"/>
    </row>
    <row r="1196" spans="7:20" x14ac:dyDescent="0.2">
      <c r="G1196" s="59"/>
      <c r="H1196" s="59"/>
      <c r="I1196" s="127"/>
      <c r="J1196" s="79"/>
      <c r="K1196" s="79"/>
      <c r="L1196" s="79"/>
      <c r="M1196" s="79"/>
      <c r="N1196" s="79"/>
      <c r="O1196" s="79"/>
      <c r="P1196" s="127"/>
      <c r="Q1196" s="39"/>
      <c r="R1196" s="39"/>
      <c r="S1196" s="39"/>
      <c r="T1196" s="39"/>
    </row>
    <row r="1197" spans="7:20" x14ac:dyDescent="0.2">
      <c r="G1197" s="59"/>
      <c r="H1197" s="59"/>
      <c r="I1197" s="127"/>
      <c r="J1197" s="79"/>
      <c r="K1197" s="79"/>
      <c r="L1197" s="79"/>
      <c r="M1197" s="79"/>
      <c r="N1197" s="79"/>
      <c r="O1197" s="79"/>
      <c r="P1197" s="127"/>
      <c r="Q1197" s="39"/>
      <c r="R1197" s="39"/>
      <c r="S1197" s="39"/>
      <c r="T1197" s="39"/>
    </row>
    <row r="1198" spans="7:20" x14ac:dyDescent="0.2">
      <c r="G1198" s="59"/>
      <c r="H1198" s="59"/>
      <c r="I1198" s="127"/>
      <c r="J1198" s="79"/>
      <c r="K1198" s="79"/>
      <c r="L1198" s="79"/>
      <c r="M1198" s="79"/>
      <c r="N1198" s="79"/>
      <c r="O1198" s="79"/>
      <c r="P1198" s="127"/>
      <c r="Q1198" s="39"/>
      <c r="R1198" s="39"/>
      <c r="S1198" s="39"/>
      <c r="T1198" s="39"/>
    </row>
    <row r="1199" spans="7:20" x14ac:dyDescent="0.2">
      <c r="G1199" s="59"/>
      <c r="H1199" s="59"/>
      <c r="I1199" s="127"/>
      <c r="J1199" s="79"/>
      <c r="K1199" s="79"/>
      <c r="L1199" s="79"/>
      <c r="M1199" s="79"/>
      <c r="N1199" s="79"/>
      <c r="O1199" s="79"/>
      <c r="P1199" s="127"/>
      <c r="Q1199" s="39"/>
      <c r="R1199" s="39"/>
      <c r="S1199" s="39"/>
      <c r="T1199" s="39"/>
    </row>
    <row r="1200" spans="7:20" x14ac:dyDescent="0.2">
      <c r="G1200" s="59"/>
      <c r="H1200" s="59"/>
      <c r="I1200" s="127"/>
      <c r="J1200" s="79"/>
      <c r="K1200" s="79"/>
      <c r="L1200" s="79"/>
      <c r="M1200" s="79"/>
      <c r="N1200" s="79"/>
      <c r="O1200" s="79"/>
      <c r="P1200" s="127"/>
      <c r="Q1200" s="39"/>
      <c r="R1200" s="39"/>
      <c r="S1200" s="39"/>
      <c r="T1200" s="39"/>
    </row>
    <row r="1201" spans="7:20" x14ac:dyDescent="0.2">
      <c r="G1201" s="59"/>
      <c r="H1201" s="59"/>
      <c r="I1201" s="127"/>
      <c r="J1201" s="79"/>
      <c r="K1201" s="79"/>
      <c r="L1201" s="79"/>
      <c r="M1201" s="79"/>
      <c r="N1201" s="79"/>
      <c r="O1201" s="79"/>
      <c r="P1201" s="127"/>
      <c r="Q1201" s="39"/>
      <c r="R1201" s="39"/>
      <c r="S1201" s="39"/>
      <c r="T1201" s="39"/>
    </row>
    <row r="1202" spans="7:20" x14ac:dyDescent="0.2">
      <c r="G1202" s="59"/>
      <c r="H1202" s="59"/>
      <c r="I1202" s="127"/>
      <c r="J1202" s="79"/>
      <c r="K1202" s="79"/>
      <c r="L1202" s="79"/>
      <c r="M1202" s="79"/>
      <c r="N1202" s="79"/>
      <c r="O1202" s="79"/>
      <c r="P1202" s="127"/>
      <c r="Q1202" s="39"/>
      <c r="R1202" s="39"/>
      <c r="S1202" s="39"/>
      <c r="T1202" s="39"/>
    </row>
    <row r="1203" spans="7:20" x14ac:dyDescent="0.2">
      <c r="G1203" s="59"/>
      <c r="H1203" s="59"/>
      <c r="I1203" s="127"/>
      <c r="J1203" s="79"/>
      <c r="K1203" s="79"/>
      <c r="L1203" s="79"/>
      <c r="M1203" s="79"/>
      <c r="N1203" s="79"/>
      <c r="O1203" s="79"/>
      <c r="P1203" s="127"/>
      <c r="Q1203" s="39"/>
      <c r="R1203" s="39"/>
      <c r="S1203" s="39"/>
      <c r="T1203" s="39"/>
    </row>
    <row r="1204" spans="7:20" x14ac:dyDescent="0.2">
      <c r="G1204" s="59"/>
      <c r="H1204" s="59"/>
      <c r="I1204" s="127"/>
      <c r="J1204" s="79"/>
      <c r="K1204" s="79"/>
      <c r="L1204" s="79"/>
      <c r="M1204" s="79"/>
      <c r="N1204" s="79"/>
      <c r="O1204" s="79"/>
      <c r="P1204" s="127"/>
      <c r="Q1204" s="39"/>
      <c r="R1204" s="39"/>
      <c r="S1204" s="39"/>
      <c r="T1204" s="39"/>
    </row>
    <row r="1205" spans="7:20" x14ac:dyDescent="0.2">
      <c r="G1205" s="59"/>
      <c r="H1205" s="59"/>
      <c r="I1205" s="127"/>
      <c r="J1205" s="79"/>
      <c r="K1205" s="79"/>
      <c r="L1205" s="79"/>
      <c r="M1205" s="79"/>
      <c r="N1205" s="79"/>
      <c r="O1205" s="79"/>
      <c r="P1205" s="127"/>
      <c r="Q1205" s="39"/>
      <c r="R1205" s="39"/>
      <c r="S1205" s="39"/>
      <c r="T1205" s="39"/>
    </row>
    <row r="1206" spans="7:20" x14ac:dyDescent="0.2">
      <c r="G1206" s="59"/>
      <c r="H1206" s="59"/>
      <c r="I1206" s="127"/>
      <c r="J1206" s="79"/>
      <c r="K1206" s="79"/>
      <c r="L1206" s="79"/>
      <c r="M1206" s="79"/>
      <c r="N1206" s="79"/>
      <c r="O1206" s="79"/>
      <c r="P1206" s="127"/>
      <c r="Q1206" s="39"/>
      <c r="R1206" s="39"/>
      <c r="S1206" s="39"/>
      <c r="T1206" s="39"/>
    </row>
    <row r="1207" spans="7:20" x14ac:dyDescent="0.2">
      <c r="G1207" s="59"/>
      <c r="H1207" s="59"/>
      <c r="I1207" s="127"/>
      <c r="J1207" s="79"/>
      <c r="K1207" s="79"/>
      <c r="L1207" s="79"/>
      <c r="M1207" s="79"/>
      <c r="N1207" s="79"/>
      <c r="O1207" s="79"/>
      <c r="P1207" s="127"/>
      <c r="Q1207" s="39"/>
      <c r="R1207" s="39"/>
      <c r="S1207" s="39"/>
      <c r="T1207" s="39"/>
    </row>
    <row r="1208" spans="7:20" x14ac:dyDescent="0.2">
      <c r="G1208" s="59"/>
      <c r="H1208" s="59"/>
      <c r="I1208" s="127"/>
      <c r="J1208" s="79"/>
      <c r="K1208" s="79"/>
      <c r="L1208" s="79"/>
      <c r="M1208" s="79"/>
      <c r="N1208" s="79"/>
      <c r="O1208" s="79"/>
      <c r="P1208" s="127"/>
      <c r="Q1208" s="39"/>
      <c r="R1208" s="39"/>
      <c r="S1208" s="39"/>
      <c r="T1208" s="39"/>
    </row>
    <row r="1209" spans="7:20" x14ac:dyDescent="0.2">
      <c r="G1209" s="59"/>
      <c r="H1209" s="59"/>
      <c r="I1209" s="127"/>
      <c r="J1209" s="79"/>
      <c r="K1209" s="79"/>
      <c r="L1209" s="79"/>
      <c r="M1209" s="79"/>
      <c r="N1209" s="79"/>
      <c r="O1209" s="79"/>
      <c r="P1209" s="127"/>
      <c r="Q1209" s="39"/>
      <c r="R1209" s="39"/>
      <c r="S1209" s="39"/>
      <c r="T1209" s="39"/>
    </row>
    <row r="1210" spans="7:20" x14ac:dyDescent="0.2">
      <c r="G1210" s="59"/>
      <c r="H1210" s="59"/>
      <c r="I1210" s="127"/>
      <c r="J1210" s="79"/>
      <c r="K1210" s="79"/>
      <c r="L1210" s="79"/>
      <c r="M1210" s="79"/>
      <c r="N1210" s="79"/>
      <c r="O1210" s="79"/>
      <c r="P1210" s="127"/>
      <c r="Q1210" s="39"/>
      <c r="R1210" s="39"/>
      <c r="S1210" s="39"/>
      <c r="T1210" s="39"/>
    </row>
    <row r="1211" spans="7:20" x14ac:dyDescent="0.2">
      <c r="G1211" s="59"/>
      <c r="H1211" s="59"/>
      <c r="I1211" s="127"/>
      <c r="J1211" s="79"/>
      <c r="K1211" s="79"/>
      <c r="L1211" s="79"/>
      <c r="M1211" s="79"/>
      <c r="N1211" s="79"/>
      <c r="O1211" s="79"/>
      <c r="P1211" s="127"/>
      <c r="Q1211" s="39"/>
      <c r="R1211" s="39"/>
      <c r="S1211" s="39"/>
      <c r="T1211" s="39"/>
    </row>
    <row r="1212" spans="7:20" x14ac:dyDescent="0.2">
      <c r="G1212" s="59"/>
      <c r="H1212" s="59"/>
      <c r="I1212" s="127"/>
      <c r="J1212" s="79"/>
      <c r="K1212" s="79"/>
      <c r="L1212" s="79"/>
      <c r="M1212" s="79"/>
      <c r="N1212" s="79"/>
      <c r="O1212" s="79"/>
      <c r="P1212" s="127"/>
      <c r="Q1212" s="39"/>
      <c r="R1212" s="39"/>
      <c r="S1212" s="39"/>
      <c r="T1212" s="39"/>
    </row>
    <row r="1213" spans="7:20" x14ac:dyDescent="0.2">
      <c r="G1213" s="59"/>
      <c r="H1213" s="59"/>
      <c r="I1213" s="127"/>
      <c r="J1213" s="79"/>
      <c r="K1213" s="79"/>
      <c r="L1213" s="79"/>
      <c r="M1213" s="79"/>
      <c r="N1213" s="79"/>
      <c r="O1213" s="79"/>
      <c r="P1213" s="127"/>
      <c r="Q1213" s="39"/>
      <c r="R1213" s="39"/>
      <c r="S1213" s="39"/>
      <c r="T1213" s="39"/>
    </row>
    <row r="1214" spans="7:20" x14ac:dyDescent="0.2">
      <c r="G1214" s="59"/>
      <c r="H1214" s="59"/>
      <c r="I1214" s="127"/>
      <c r="J1214" s="79"/>
      <c r="K1214" s="79"/>
      <c r="L1214" s="79"/>
      <c r="M1214" s="79"/>
      <c r="N1214" s="79"/>
      <c r="O1214" s="79"/>
      <c r="P1214" s="127"/>
      <c r="Q1214" s="39"/>
      <c r="R1214" s="39"/>
      <c r="S1214" s="39"/>
      <c r="T1214" s="39"/>
    </row>
    <row r="1215" spans="7:20" x14ac:dyDescent="0.2">
      <c r="G1215" s="59"/>
      <c r="H1215" s="59"/>
      <c r="I1215" s="127"/>
      <c r="J1215" s="79"/>
      <c r="K1215" s="79"/>
      <c r="L1215" s="79"/>
      <c r="M1215" s="79"/>
      <c r="N1215" s="79"/>
      <c r="O1215" s="79"/>
      <c r="P1215" s="127"/>
      <c r="Q1215" s="39"/>
      <c r="R1215" s="39"/>
      <c r="S1215" s="39"/>
      <c r="T1215" s="39"/>
    </row>
    <row r="1216" spans="7:20" x14ac:dyDescent="0.2">
      <c r="G1216" s="59"/>
      <c r="H1216" s="59"/>
      <c r="I1216" s="127"/>
      <c r="J1216" s="79"/>
      <c r="K1216" s="79"/>
      <c r="L1216" s="79"/>
      <c r="M1216" s="79"/>
      <c r="N1216" s="79"/>
      <c r="O1216" s="79"/>
      <c r="P1216" s="127"/>
      <c r="Q1216" s="39"/>
      <c r="R1216" s="39"/>
      <c r="S1216" s="39"/>
      <c r="T1216" s="39"/>
    </row>
    <row r="1217" spans="7:20" x14ac:dyDescent="0.2">
      <c r="G1217" s="59"/>
      <c r="H1217" s="59"/>
      <c r="I1217" s="127"/>
      <c r="J1217" s="79"/>
      <c r="K1217" s="79"/>
      <c r="L1217" s="79"/>
      <c r="M1217" s="79"/>
      <c r="N1217" s="79"/>
      <c r="O1217" s="79"/>
      <c r="P1217" s="127"/>
      <c r="Q1217" s="39"/>
      <c r="R1217" s="39"/>
      <c r="S1217" s="39"/>
      <c r="T1217" s="39"/>
    </row>
    <row r="1218" spans="7:20" x14ac:dyDescent="0.2">
      <c r="G1218" s="59"/>
      <c r="H1218" s="59"/>
      <c r="I1218" s="127"/>
      <c r="J1218" s="79"/>
      <c r="K1218" s="79"/>
      <c r="L1218" s="79"/>
      <c r="M1218" s="79"/>
      <c r="N1218" s="79"/>
      <c r="O1218" s="79"/>
      <c r="P1218" s="127"/>
      <c r="Q1218" s="39"/>
      <c r="R1218" s="39"/>
      <c r="S1218" s="39"/>
      <c r="T1218" s="39"/>
    </row>
    <row r="1219" spans="7:20" x14ac:dyDescent="0.2">
      <c r="G1219" s="59"/>
      <c r="H1219" s="59"/>
      <c r="I1219" s="127"/>
      <c r="J1219" s="79"/>
      <c r="K1219" s="79"/>
      <c r="L1219" s="79"/>
      <c r="M1219" s="79"/>
      <c r="N1219" s="79"/>
      <c r="O1219" s="79"/>
      <c r="P1219" s="127"/>
      <c r="Q1219" s="39"/>
      <c r="R1219" s="39"/>
      <c r="S1219" s="39"/>
      <c r="T1219" s="39"/>
    </row>
    <row r="1220" spans="7:20" x14ac:dyDescent="0.2">
      <c r="G1220" s="59"/>
      <c r="H1220" s="59"/>
      <c r="I1220" s="127"/>
      <c r="J1220" s="79"/>
      <c r="K1220" s="79"/>
      <c r="L1220" s="79"/>
      <c r="M1220" s="79"/>
      <c r="N1220" s="79"/>
      <c r="O1220" s="79"/>
      <c r="P1220" s="127"/>
      <c r="Q1220" s="39"/>
      <c r="R1220" s="39"/>
      <c r="S1220" s="39"/>
      <c r="T1220" s="39"/>
    </row>
    <row r="1221" spans="7:20" x14ac:dyDescent="0.2">
      <c r="G1221" s="59"/>
      <c r="H1221" s="59"/>
      <c r="I1221" s="127"/>
      <c r="J1221" s="79"/>
      <c r="K1221" s="79"/>
      <c r="L1221" s="79"/>
      <c r="M1221" s="79"/>
      <c r="N1221" s="79"/>
      <c r="O1221" s="79"/>
      <c r="P1221" s="127"/>
      <c r="Q1221" s="39"/>
      <c r="R1221" s="39"/>
      <c r="S1221" s="39"/>
      <c r="T1221" s="39"/>
    </row>
    <row r="1222" spans="7:20" x14ac:dyDescent="0.2">
      <c r="G1222" s="59"/>
      <c r="H1222" s="59"/>
      <c r="I1222" s="127"/>
      <c r="J1222" s="79"/>
      <c r="K1222" s="79"/>
      <c r="L1222" s="79"/>
      <c r="M1222" s="79"/>
      <c r="N1222" s="79"/>
      <c r="O1222" s="79"/>
      <c r="P1222" s="127"/>
      <c r="Q1222" s="39"/>
      <c r="R1222" s="39"/>
      <c r="S1222" s="39"/>
      <c r="T1222" s="39"/>
    </row>
    <row r="1223" spans="7:20" x14ac:dyDescent="0.2">
      <c r="G1223" s="59"/>
      <c r="H1223" s="59"/>
      <c r="I1223" s="127"/>
      <c r="J1223" s="79"/>
      <c r="K1223" s="79"/>
      <c r="L1223" s="79"/>
      <c r="M1223" s="79"/>
      <c r="N1223" s="79"/>
      <c r="O1223" s="79"/>
      <c r="P1223" s="127"/>
      <c r="Q1223" s="39"/>
      <c r="R1223" s="39"/>
      <c r="S1223" s="39"/>
      <c r="T1223" s="39"/>
    </row>
    <row r="1224" spans="7:20" x14ac:dyDescent="0.2">
      <c r="G1224" s="59"/>
      <c r="H1224" s="59"/>
      <c r="I1224" s="127"/>
      <c r="J1224" s="79"/>
      <c r="K1224" s="79"/>
      <c r="L1224" s="79"/>
      <c r="M1224" s="79"/>
      <c r="N1224" s="79"/>
      <c r="O1224" s="79"/>
      <c r="P1224" s="127"/>
      <c r="Q1224" s="39"/>
      <c r="R1224" s="39"/>
      <c r="S1224" s="39"/>
      <c r="T1224" s="39"/>
    </row>
    <row r="1225" spans="7:20" x14ac:dyDescent="0.2">
      <c r="G1225" s="59"/>
      <c r="H1225" s="59"/>
      <c r="I1225" s="127"/>
      <c r="J1225" s="79"/>
      <c r="K1225" s="79"/>
      <c r="L1225" s="79"/>
      <c r="M1225" s="79"/>
      <c r="N1225" s="79"/>
      <c r="O1225" s="79"/>
      <c r="P1225" s="127"/>
      <c r="Q1225" s="39"/>
      <c r="R1225" s="39"/>
      <c r="S1225" s="39"/>
      <c r="T1225" s="39"/>
    </row>
    <row r="1226" spans="7:20" x14ac:dyDescent="0.2">
      <c r="G1226" s="59"/>
      <c r="H1226" s="59"/>
      <c r="I1226" s="127"/>
      <c r="J1226" s="79"/>
      <c r="K1226" s="79"/>
      <c r="L1226" s="79"/>
      <c r="M1226" s="79"/>
      <c r="N1226" s="79"/>
      <c r="O1226" s="79"/>
      <c r="P1226" s="127"/>
      <c r="Q1226" s="39"/>
      <c r="R1226" s="39"/>
      <c r="S1226" s="39"/>
      <c r="T1226" s="39"/>
    </row>
    <row r="1227" spans="7:20" x14ac:dyDescent="0.2">
      <c r="G1227" s="59"/>
      <c r="H1227" s="59"/>
      <c r="I1227" s="127"/>
      <c r="J1227" s="79"/>
      <c r="K1227" s="79"/>
      <c r="L1227" s="79"/>
      <c r="M1227" s="79"/>
      <c r="N1227" s="79"/>
      <c r="O1227" s="79"/>
      <c r="P1227" s="127"/>
      <c r="Q1227" s="39"/>
      <c r="R1227" s="39"/>
      <c r="S1227" s="39"/>
      <c r="T1227" s="39"/>
    </row>
    <row r="1228" spans="7:20" x14ac:dyDescent="0.2">
      <c r="G1228" s="59"/>
      <c r="H1228" s="59"/>
      <c r="I1228" s="127"/>
      <c r="J1228" s="79"/>
      <c r="K1228" s="79"/>
      <c r="L1228" s="79"/>
      <c r="M1228" s="79"/>
      <c r="N1228" s="79"/>
      <c r="O1228" s="79"/>
      <c r="P1228" s="127"/>
      <c r="Q1228" s="39"/>
      <c r="R1228" s="39"/>
      <c r="S1228" s="39"/>
      <c r="T1228" s="39"/>
    </row>
    <row r="1229" spans="7:20" x14ac:dyDescent="0.2">
      <c r="G1229" s="59"/>
      <c r="H1229" s="59"/>
      <c r="I1229" s="127"/>
      <c r="J1229" s="79"/>
      <c r="K1229" s="79"/>
      <c r="L1229" s="79"/>
      <c r="M1229" s="79"/>
      <c r="N1229" s="79"/>
      <c r="O1229" s="79"/>
      <c r="P1229" s="127"/>
      <c r="Q1229" s="39"/>
      <c r="R1229" s="39"/>
      <c r="S1229" s="39"/>
      <c r="T1229" s="39"/>
    </row>
    <row r="1230" spans="7:20" x14ac:dyDescent="0.2">
      <c r="G1230" s="59"/>
      <c r="H1230" s="59"/>
      <c r="I1230" s="127"/>
      <c r="J1230" s="79"/>
      <c r="K1230" s="79"/>
      <c r="L1230" s="79"/>
      <c r="M1230" s="79"/>
      <c r="N1230" s="79"/>
      <c r="O1230" s="79"/>
      <c r="P1230" s="127"/>
      <c r="Q1230" s="39"/>
      <c r="R1230" s="39"/>
      <c r="S1230" s="39"/>
      <c r="T1230" s="39"/>
    </row>
    <row r="1231" spans="7:20" x14ac:dyDescent="0.2">
      <c r="G1231" s="59"/>
      <c r="H1231" s="59"/>
      <c r="I1231" s="127"/>
      <c r="J1231" s="79"/>
      <c r="K1231" s="79"/>
      <c r="L1231" s="79"/>
      <c r="M1231" s="79"/>
      <c r="N1231" s="79"/>
      <c r="O1231" s="79"/>
      <c r="P1231" s="127"/>
      <c r="Q1231" s="39"/>
      <c r="R1231" s="39"/>
      <c r="S1231" s="39"/>
      <c r="T1231" s="39"/>
    </row>
    <row r="1232" spans="7:20" x14ac:dyDescent="0.2">
      <c r="G1232" s="59"/>
      <c r="H1232" s="59"/>
      <c r="I1232" s="127"/>
      <c r="J1232" s="79"/>
      <c r="K1232" s="79"/>
      <c r="L1232" s="79"/>
      <c r="M1232" s="79"/>
      <c r="N1232" s="79"/>
      <c r="O1232" s="79"/>
      <c r="P1232" s="127"/>
      <c r="Q1232" s="39"/>
      <c r="R1232" s="39"/>
      <c r="S1232" s="39"/>
      <c r="T1232" s="39"/>
    </row>
    <row r="1233" spans="7:20" x14ac:dyDescent="0.2">
      <c r="G1233" s="59"/>
      <c r="H1233" s="59"/>
      <c r="I1233" s="127"/>
      <c r="J1233" s="79"/>
      <c r="K1233" s="79"/>
      <c r="L1233" s="79"/>
      <c r="M1233" s="79"/>
      <c r="N1233" s="79"/>
      <c r="O1233" s="79"/>
      <c r="P1233" s="127"/>
      <c r="Q1233" s="39"/>
      <c r="R1233" s="39"/>
      <c r="S1233" s="39"/>
      <c r="T1233" s="39"/>
    </row>
    <row r="1234" spans="7:20" x14ac:dyDescent="0.2">
      <c r="G1234" s="59"/>
      <c r="H1234" s="59"/>
      <c r="I1234" s="127"/>
      <c r="J1234" s="79"/>
      <c r="K1234" s="79"/>
      <c r="L1234" s="79"/>
      <c r="M1234" s="79"/>
      <c r="N1234" s="79"/>
      <c r="O1234" s="79"/>
      <c r="P1234" s="127"/>
      <c r="Q1234" s="39"/>
      <c r="R1234" s="39"/>
      <c r="S1234" s="39"/>
      <c r="T1234" s="39"/>
    </row>
    <row r="1235" spans="7:20" x14ac:dyDescent="0.2">
      <c r="G1235" s="59"/>
      <c r="H1235" s="59"/>
      <c r="I1235" s="127"/>
      <c r="J1235" s="79"/>
      <c r="K1235" s="79"/>
      <c r="L1235" s="79"/>
      <c r="M1235" s="79"/>
      <c r="N1235" s="79"/>
      <c r="O1235" s="79"/>
      <c r="P1235" s="127"/>
      <c r="Q1235" s="39"/>
      <c r="R1235" s="39"/>
      <c r="S1235" s="39"/>
      <c r="T1235" s="39"/>
    </row>
    <row r="1236" spans="7:20" x14ac:dyDescent="0.2">
      <c r="G1236" s="59"/>
      <c r="H1236" s="59"/>
      <c r="I1236" s="127"/>
      <c r="J1236" s="79"/>
      <c r="K1236" s="79"/>
      <c r="L1236" s="79"/>
      <c r="M1236" s="79"/>
      <c r="N1236" s="79"/>
      <c r="O1236" s="79"/>
      <c r="P1236" s="127"/>
      <c r="Q1236" s="39"/>
      <c r="R1236" s="39"/>
      <c r="S1236" s="39"/>
      <c r="T1236" s="39"/>
    </row>
    <row r="1237" spans="7:20" x14ac:dyDescent="0.2">
      <c r="G1237" s="59"/>
      <c r="H1237" s="59"/>
      <c r="I1237" s="127"/>
      <c r="J1237" s="79"/>
      <c r="K1237" s="79"/>
      <c r="L1237" s="79"/>
      <c r="M1237" s="79"/>
      <c r="N1237" s="79"/>
      <c r="O1237" s="79"/>
      <c r="P1237" s="127"/>
      <c r="Q1237" s="39"/>
      <c r="R1237" s="39"/>
      <c r="S1237" s="39"/>
      <c r="T1237" s="39"/>
    </row>
    <row r="1238" spans="7:20" x14ac:dyDescent="0.2">
      <c r="G1238" s="59"/>
      <c r="H1238" s="59"/>
      <c r="I1238" s="127"/>
      <c r="J1238" s="79"/>
      <c r="K1238" s="79"/>
      <c r="L1238" s="79"/>
      <c r="M1238" s="79"/>
      <c r="N1238" s="79"/>
      <c r="O1238" s="79"/>
      <c r="P1238" s="127"/>
      <c r="Q1238" s="39"/>
      <c r="R1238" s="39"/>
      <c r="S1238" s="39"/>
      <c r="T1238" s="39"/>
    </row>
    <row r="1239" spans="7:20" x14ac:dyDescent="0.2">
      <c r="G1239" s="59"/>
      <c r="H1239" s="59"/>
      <c r="I1239" s="127"/>
      <c r="J1239" s="79"/>
      <c r="K1239" s="79"/>
      <c r="L1239" s="79"/>
      <c r="M1239" s="79"/>
      <c r="N1239" s="79"/>
      <c r="O1239" s="79"/>
      <c r="P1239" s="127"/>
      <c r="Q1239" s="39"/>
      <c r="R1239" s="39"/>
      <c r="S1239" s="39"/>
      <c r="T1239" s="39"/>
    </row>
    <row r="1240" spans="7:20" x14ac:dyDescent="0.2">
      <c r="G1240" s="59"/>
      <c r="H1240" s="59"/>
      <c r="I1240" s="127"/>
      <c r="J1240" s="79"/>
      <c r="K1240" s="79"/>
      <c r="L1240" s="79"/>
      <c r="M1240" s="79"/>
      <c r="N1240" s="79"/>
      <c r="O1240" s="79"/>
      <c r="P1240" s="127"/>
      <c r="Q1240" s="39"/>
      <c r="R1240" s="39"/>
      <c r="S1240" s="39"/>
      <c r="T1240" s="39"/>
    </row>
    <row r="1241" spans="7:20" x14ac:dyDescent="0.2">
      <c r="G1241" s="59"/>
      <c r="H1241" s="59"/>
      <c r="I1241" s="127"/>
      <c r="J1241" s="79"/>
      <c r="K1241" s="79"/>
      <c r="L1241" s="79"/>
      <c r="M1241" s="79"/>
      <c r="N1241" s="79"/>
      <c r="O1241" s="79"/>
      <c r="P1241" s="127"/>
      <c r="Q1241" s="39"/>
      <c r="R1241" s="39"/>
      <c r="S1241" s="39"/>
      <c r="T1241" s="39"/>
    </row>
    <row r="1242" spans="7:20" x14ac:dyDescent="0.2">
      <c r="G1242" s="59"/>
      <c r="H1242" s="59"/>
      <c r="I1242" s="127"/>
      <c r="J1242" s="79"/>
      <c r="K1242" s="79"/>
      <c r="L1242" s="79"/>
      <c r="M1242" s="79"/>
      <c r="N1242" s="79"/>
      <c r="O1242" s="79"/>
      <c r="P1242" s="127"/>
      <c r="Q1242" s="39"/>
      <c r="R1242" s="39"/>
      <c r="S1242" s="39"/>
      <c r="T1242" s="39"/>
    </row>
    <row r="1243" spans="7:20" x14ac:dyDescent="0.2">
      <c r="G1243" s="59"/>
      <c r="H1243" s="59"/>
      <c r="I1243" s="127"/>
      <c r="J1243" s="79"/>
      <c r="K1243" s="79"/>
      <c r="L1243" s="79"/>
      <c r="M1243" s="79"/>
      <c r="N1243" s="79"/>
      <c r="O1243" s="79"/>
      <c r="P1243" s="127"/>
      <c r="Q1243" s="39"/>
      <c r="R1243" s="39"/>
      <c r="S1243" s="39"/>
      <c r="T1243" s="39"/>
    </row>
    <row r="1244" spans="7:20" x14ac:dyDescent="0.2">
      <c r="G1244" s="59"/>
      <c r="H1244" s="59"/>
      <c r="I1244" s="127"/>
      <c r="J1244" s="79"/>
      <c r="K1244" s="79"/>
      <c r="L1244" s="79"/>
      <c r="M1244" s="79"/>
      <c r="N1244" s="79"/>
      <c r="O1244" s="79"/>
      <c r="P1244" s="127"/>
      <c r="Q1244" s="39"/>
      <c r="R1244" s="39"/>
      <c r="S1244" s="39"/>
      <c r="T1244" s="39"/>
    </row>
    <row r="1245" spans="7:20" x14ac:dyDescent="0.2">
      <c r="G1245" s="59"/>
      <c r="H1245" s="59"/>
      <c r="I1245" s="127"/>
      <c r="J1245" s="79"/>
      <c r="K1245" s="79"/>
      <c r="L1245" s="79"/>
      <c r="M1245" s="79"/>
      <c r="N1245" s="79"/>
      <c r="O1245" s="79"/>
      <c r="P1245" s="127"/>
      <c r="Q1245" s="39"/>
      <c r="R1245" s="39"/>
      <c r="S1245" s="39"/>
      <c r="T1245" s="39"/>
    </row>
    <row r="1246" spans="7:20" x14ac:dyDescent="0.2">
      <c r="G1246" s="59"/>
      <c r="H1246" s="59"/>
      <c r="I1246" s="127"/>
      <c r="J1246" s="79"/>
      <c r="K1246" s="79"/>
      <c r="L1246" s="79"/>
      <c r="M1246" s="79"/>
      <c r="N1246" s="79"/>
      <c r="O1246" s="79"/>
      <c r="P1246" s="127"/>
      <c r="Q1246" s="39"/>
      <c r="R1246" s="39"/>
      <c r="S1246" s="39"/>
      <c r="T1246" s="39"/>
    </row>
    <row r="1247" spans="7:20" x14ac:dyDescent="0.2">
      <c r="G1247" s="59"/>
      <c r="H1247" s="59"/>
      <c r="I1247" s="127"/>
      <c r="J1247" s="79"/>
      <c r="K1247" s="79"/>
      <c r="L1247" s="79"/>
      <c r="M1247" s="79"/>
      <c r="N1247" s="79"/>
      <c r="O1247" s="79"/>
      <c r="P1247" s="127"/>
      <c r="Q1247" s="39"/>
      <c r="R1247" s="39"/>
      <c r="S1247" s="39"/>
      <c r="T1247" s="39"/>
    </row>
    <row r="1248" spans="7:20" x14ac:dyDescent="0.2">
      <c r="G1248" s="59"/>
      <c r="H1248" s="59"/>
      <c r="I1248" s="127"/>
      <c r="J1248" s="79"/>
      <c r="K1248" s="79"/>
      <c r="L1248" s="79"/>
      <c r="M1248" s="79"/>
      <c r="N1248" s="79"/>
      <c r="O1248" s="79"/>
      <c r="P1248" s="127"/>
      <c r="Q1248" s="39"/>
      <c r="R1248" s="39"/>
      <c r="S1248" s="39"/>
      <c r="T1248" s="39"/>
    </row>
    <row r="1249" spans="7:20" x14ac:dyDescent="0.2">
      <c r="G1249" s="59"/>
      <c r="H1249" s="59"/>
      <c r="I1249" s="127"/>
      <c r="J1249" s="79"/>
      <c r="K1249" s="79"/>
      <c r="L1249" s="79"/>
      <c r="M1249" s="79"/>
      <c r="N1249" s="79"/>
      <c r="O1249" s="79"/>
      <c r="P1249" s="127"/>
      <c r="Q1249" s="39"/>
      <c r="R1249" s="39"/>
      <c r="S1249" s="39"/>
      <c r="T1249" s="39"/>
    </row>
    <row r="1250" spans="7:20" x14ac:dyDescent="0.2">
      <c r="G1250" s="59"/>
      <c r="H1250" s="59"/>
      <c r="I1250" s="127"/>
      <c r="J1250" s="79"/>
      <c r="K1250" s="79"/>
      <c r="L1250" s="79"/>
      <c r="M1250" s="79"/>
      <c r="N1250" s="79"/>
      <c r="O1250" s="79"/>
      <c r="P1250" s="127"/>
      <c r="Q1250" s="39"/>
      <c r="R1250" s="39"/>
      <c r="S1250" s="39"/>
      <c r="T1250" s="39"/>
    </row>
    <row r="1251" spans="7:20" x14ac:dyDescent="0.2">
      <c r="G1251" s="59"/>
      <c r="H1251" s="59"/>
      <c r="I1251" s="127"/>
      <c r="J1251" s="79"/>
      <c r="K1251" s="79"/>
      <c r="L1251" s="79"/>
      <c r="M1251" s="79"/>
      <c r="N1251" s="79"/>
      <c r="O1251" s="79"/>
      <c r="P1251" s="127"/>
      <c r="Q1251" s="39"/>
      <c r="R1251" s="39"/>
      <c r="S1251" s="39"/>
      <c r="T1251" s="39"/>
    </row>
    <row r="1252" spans="7:20" x14ac:dyDescent="0.2">
      <c r="G1252" s="59"/>
      <c r="H1252" s="59"/>
      <c r="I1252" s="127"/>
      <c r="J1252" s="79"/>
      <c r="K1252" s="79"/>
      <c r="L1252" s="79"/>
      <c r="M1252" s="79"/>
      <c r="N1252" s="79"/>
      <c r="O1252" s="79"/>
      <c r="P1252" s="127"/>
      <c r="Q1252" s="39"/>
      <c r="R1252" s="39"/>
      <c r="S1252" s="39"/>
      <c r="T1252" s="39"/>
    </row>
    <row r="1253" spans="7:20" x14ac:dyDescent="0.2">
      <c r="G1253" s="59"/>
      <c r="H1253" s="59"/>
      <c r="I1253" s="127"/>
      <c r="J1253" s="79"/>
      <c r="K1253" s="79"/>
      <c r="L1253" s="79"/>
      <c r="M1253" s="79"/>
      <c r="N1253" s="79"/>
      <c r="O1253" s="79"/>
      <c r="P1253" s="127"/>
      <c r="Q1253" s="39"/>
      <c r="R1253" s="39"/>
      <c r="S1253" s="39"/>
      <c r="T1253" s="39"/>
    </row>
    <row r="1254" spans="7:20" x14ac:dyDescent="0.2">
      <c r="G1254" s="59"/>
      <c r="H1254" s="59"/>
      <c r="I1254" s="127"/>
      <c r="J1254" s="79"/>
      <c r="K1254" s="79"/>
      <c r="L1254" s="79"/>
      <c r="M1254" s="79"/>
      <c r="N1254" s="79"/>
      <c r="O1254" s="79"/>
      <c r="P1254" s="127"/>
      <c r="Q1254" s="39"/>
      <c r="R1254" s="39"/>
      <c r="S1254" s="39"/>
      <c r="T1254" s="39"/>
    </row>
    <row r="1255" spans="7:20" x14ac:dyDescent="0.2">
      <c r="G1255" s="59"/>
      <c r="H1255" s="59"/>
      <c r="I1255" s="127"/>
      <c r="J1255" s="79"/>
      <c r="K1255" s="79"/>
      <c r="L1255" s="79"/>
      <c r="M1255" s="79"/>
      <c r="N1255" s="79"/>
      <c r="O1255" s="79"/>
      <c r="P1255" s="127"/>
      <c r="Q1255" s="39"/>
      <c r="R1255" s="39"/>
      <c r="S1255" s="39"/>
      <c r="T1255" s="39"/>
    </row>
    <row r="1256" spans="7:20" x14ac:dyDescent="0.2">
      <c r="G1256" s="59"/>
      <c r="H1256" s="59"/>
      <c r="I1256" s="127"/>
      <c r="J1256" s="79"/>
      <c r="K1256" s="79"/>
      <c r="L1256" s="79"/>
      <c r="M1256" s="79"/>
      <c r="N1256" s="79"/>
      <c r="O1256" s="79"/>
      <c r="P1256" s="127"/>
      <c r="Q1256" s="39"/>
      <c r="R1256" s="39"/>
      <c r="S1256" s="39"/>
      <c r="T1256" s="39"/>
    </row>
    <row r="1257" spans="7:20" x14ac:dyDescent="0.2">
      <c r="G1257" s="59"/>
      <c r="H1257" s="59"/>
      <c r="I1257" s="127"/>
      <c r="J1257" s="79"/>
      <c r="K1257" s="79"/>
      <c r="L1257" s="79"/>
      <c r="M1257" s="79"/>
      <c r="N1257" s="79"/>
      <c r="O1257" s="79"/>
      <c r="P1257" s="127"/>
      <c r="Q1257" s="39"/>
      <c r="R1257" s="39"/>
      <c r="S1257" s="39"/>
      <c r="T1257" s="39"/>
    </row>
    <row r="1258" spans="7:20" x14ac:dyDescent="0.2">
      <c r="G1258" s="59"/>
      <c r="H1258" s="59"/>
      <c r="I1258" s="127"/>
      <c r="J1258" s="79"/>
      <c r="K1258" s="79"/>
      <c r="L1258" s="79"/>
      <c r="M1258" s="79"/>
      <c r="N1258" s="79"/>
      <c r="O1258" s="79"/>
      <c r="P1258" s="127"/>
      <c r="Q1258" s="39"/>
      <c r="R1258" s="39"/>
      <c r="S1258" s="39"/>
      <c r="T1258" s="39"/>
    </row>
    <row r="1259" spans="7:20" x14ac:dyDescent="0.2">
      <c r="G1259" s="59"/>
      <c r="H1259" s="59"/>
      <c r="I1259" s="127"/>
      <c r="J1259" s="79"/>
      <c r="K1259" s="79"/>
      <c r="L1259" s="79"/>
      <c r="M1259" s="79"/>
      <c r="N1259" s="79"/>
      <c r="O1259" s="79"/>
      <c r="P1259" s="127"/>
      <c r="Q1259" s="39"/>
      <c r="R1259" s="39"/>
      <c r="S1259" s="39"/>
      <c r="T1259" s="39"/>
    </row>
    <row r="1260" spans="7:20" x14ac:dyDescent="0.2">
      <c r="G1260" s="59"/>
      <c r="H1260" s="59"/>
      <c r="I1260" s="127"/>
      <c r="J1260" s="79"/>
      <c r="K1260" s="79"/>
      <c r="L1260" s="79"/>
      <c r="M1260" s="79"/>
      <c r="N1260" s="79"/>
      <c r="O1260" s="79"/>
      <c r="P1260" s="127"/>
      <c r="Q1260" s="39"/>
      <c r="R1260" s="39"/>
      <c r="S1260" s="39"/>
      <c r="T1260" s="39"/>
    </row>
    <row r="1261" spans="7:20" x14ac:dyDescent="0.2">
      <c r="G1261" s="59"/>
      <c r="H1261" s="59"/>
      <c r="I1261" s="127"/>
      <c r="J1261" s="79"/>
      <c r="K1261" s="79"/>
      <c r="L1261" s="79"/>
      <c r="M1261" s="79"/>
      <c r="N1261" s="79"/>
      <c r="O1261" s="79"/>
      <c r="P1261" s="127"/>
      <c r="Q1261" s="39"/>
      <c r="R1261" s="39"/>
      <c r="S1261" s="39"/>
      <c r="T1261" s="39"/>
    </row>
    <row r="1262" spans="7:20" x14ac:dyDescent="0.2">
      <c r="G1262" s="59"/>
      <c r="H1262" s="59"/>
      <c r="I1262" s="127"/>
      <c r="J1262" s="79"/>
      <c r="K1262" s="79"/>
      <c r="L1262" s="79"/>
      <c r="M1262" s="79"/>
      <c r="N1262" s="79"/>
      <c r="O1262" s="79"/>
      <c r="P1262" s="127"/>
      <c r="Q1262" s="39"/>
      <c r="R1262" s="39"/>
      <c r="S1262" s="39"/>
      <c r="T1262" s="39"/>
    </row>
    <row r="1263" spans="7:20" x14ac:dyDescent="0.2">
      <c r="G1263" s="59"/>
      <c r="H1263" s="59"/>
      <c r="I1263" s="127"/>
      <c r="J1263" s="79"/>
      <c r="K1263" s="79"/>
      <c r="L1263" s="79"/>
      <c r="M1263" s="79"/>
      <c r="N1263" s="79"/>
      <c r="O1263" s="79"/>
      <c r="P1263" s="127"/>
      <c r="Q1263" s="39"/>
      <c r="R1263" s="39"/>
      <c r="S1263" s="39"/>
      <c r="T1263" s="39"/>
    </row>
    <row r="1264" spans="7:20" x14ac:dyDescent="0.2">
      <c r="G1264" s="59"/>
      <c r="H1264" s="59"/>
      <c r="I1264" s="127"/>
      <c r="J1264" s="79"/>
      <c r="K1264" s="79"/>
      <c r="L1264" s="79"/>
      <c r="M1264" s="79"/>
      <c r="N1264" s="79"/>
      <c r="O1264" s="79"/>
      <c r="P1264" s="127"/>
      <c r="Q1264" s="39"/>
      <c r="R1264" s="39"/>
      <c r="S1264" s="39"/>
      <c r="T1264" s="39"/>
    </row>
    <row r="1265" spans="7:20" x14ac:dyDescent="0.2">
      <c r="G1265" s="59"/>
      <c r="H1265" s="59"/>
      <c r="I1265" s="127"/>
      <c r="J1265" s="79"/>
      <c r="K1265" s="79"/>
      <c r="L1265" s="79"/>
      <c r="M1265" s="79"/>
      <c r="N1265" s="79"/>
      <c r="O1265" s="79"/>
      <c r="P1265" s="127"/>
      <c r="Q1265" s="39"/>
      <c r="R1265" s="39"/>
      <c r="S1265" s="39"/>
      <c r="T1265" s="39"/>
    </row>
    <row r="1266" spans="7:20" x14ac:dyDescent="0.2">
      <c r="G1266" s="59"/>
      <c r="H1266" s="59"/>
      <c r="I1266" s="127"/>
      <c r="J1266" s="79"/>
      <c r="K1266" s="79"/>
      <c r="L1266" s="79"/>
      <c r="M1266" s="79"/>
      <c r="N1266" s="79"/>
      <c r="O1266" s="79"/>
      <c r="P1266" s="127"/>
      <c r="Q1266" s="39"/>
      <c r="R1266" s="39"/>
      <c r="S1266" s="39"/>
      <c r="T1266" s="39"/>
    </row>
    <row r="1267" spans="7:20" x14ac:dyDescent="0.2">
      <c r="G1267" s="59"/>
      <c r="H1267" s="59"/>
      <c r="I1267" s="127"/>
      <c r="J1267" s="79"/>
      <c r="K1267" s="79"/>
      <c r="L1267" s="79"/>
      <c r="M1267" s="79"/>
      <c r="N1267" s="79"/>
      <c r="O1267" s="79"/>
      <c r="P1267" s="127"/>
      <c r="Q1267" s="39"/>
      <c r="R1267" s="39"/>
      <c r="S1267" s="39"/>
      <c r="T1267" s="39"/>
    </row>
    <row r="1268" spans="7:20" x14ac:dyDescent="0.2">
      <c r="G1268" s="59"/>
      <c r="H1268" s="59"/>
      <c r="I1268" s="127"/>
      <c r="J1268" s="79"/>
      <c r="K1268" s="79"/>
      <c r="L1268" s="79"/>
      <c r="M1268" s="79"/>
      <c r="N1268" s="79"/>
      <c r="O1268" s="79"/>
      <c r="P1268" s="127"/>
      <c r="Q1268" s="39"/>
      <c r="R1268" s="39"/>
      <c r="S1268" s="39"/>
      <c r="T1268" s="39"/>
    </row>
    <row r="1269" spans="7:20" x14ac:dyDescent="0.2">
      <c r="G1269" s="59"/>
      <c r="H1269" s="59"/>
      <c r="I1269" s="127"/>
      <c r="J1269" s="79"/>
      <c r="K1269" s="79"/>
      <c r="L1269" s="79"/>
      <c r="M1269" s="79"/>
      <c r="N1269" s="79"/>
      <c r="O1269" s="79"/>
      <c r="P1269" s="127"/>
      <c r="Q1269" s="39"/>
      <c r="R1269" s="39"/>
      <c r="S1269" s="39"/>
      <c r="T1269" s="39"/>
    </row>
    <row r="1270" spans="7:20" x14ac:dyDescent="0.2">
      <c r="G1270" s="59"/>
      <c r="H1270" s="59"/>
      <c r="I1270" s="127"/>
      <c r="J1270" s="79"/>
      <c r="K1270" s="79"/>
      <c r="L1270" s="79"/>
      <c r="M1270" s="79"/>
      <c r="N1270" s="79"/>
      <c r="O1270" s="79"/>
      <c r="P1270" s="127"/>
      <c r="Q1270" s="39"/>
      <c r="R1270" s="39"/>
      <c r="S1270" s="39"/>
      <c r="T1270" s="39"/>
    </row>
    <row r="1271" spans="7:20" x14ac:dyDescent="0.2">
      <c r="G1271" s="59"/>
      <c r="H1271" s="59"/>
      <c r="I1271" s="127"/>
      <c r="J1271" s="79"/>
      <c r="K1271" s="79"/>
      <c r="L1271" s="79"/>
      <c r="M1271" s="79"/>
      <c r="N1271" s="79"/>
      <c r="O1271" s="79"/>
      <c r="P1271" s="127"/>
      <c r="Q1271" s="39"/>
      <c r="R1271" s="39"/>
      <c r="S1271" s="39"/>
      <c r="T1271" s="39"/>
    </row>
    <row r="1272" spans="7:20" x14ac:dyDescent="0.2">
      <c r="G1272" s="59"/>
      <c r="H1272" s="59"/>
      <c r="I1272" s="127"/>
      <c r="J1272" s="79"/>
      <c r="K1272" s="79"/>
      <c r="L1272" s="79"/>
      <c r="M1272" s="79"/>
      <c r="N1272" s="79"/>
      <c r="O1272" s="79"/>
      <c r="P1272" s="127"/>
      <c r="Q1272" s="39"/>
      <c r="R1272" s="39"/>
      <c r="S1272" s="39"/>
      <c r="T1272" s="39"/>
    </row>
    <row r="1273" spans="7:20" x14ac:dyDescent="0.2">
      <c r="G1273" s="59"/>
      <c r="H1273" s="59"/>
      <c r="I1273" s="127"/>
      <c r="J1273" s="79"/>
      <c r="K1273" s="79"/>
      <c r="L1273" s="79"/>
      <c r="M1273" s="79"/>
      <c r="N1273" s="79"/>
      <c r="O1273" s="79"/>
      <c r="P1273" s="127"/>
      <c r="Q1273" s="39"/>
      <c r="R1273" s="39"/>
      <c r="S1273" s="39"/>
      <c r="T1273" s="39"/>
    </row>
    <row r="1274" spans="7:20" x14ac:dyDescent="0.2">
      <c r="G1274" s="59"/>
      <c r="H1274" s="59"/>
      <c r="I1274" s="127"/>
      <c r="J1274" s="79"/>
      <c r="K1274" s="79"/>
      <c r="L1274" s="79"/>
      <c r="M1274" s="79"/>
      <c r="N1274" s="79"/>
      <c r="O1274" s="79"/>
      <c r="P1274" s="127"/>
      <c r="Q1274" s="39"/>
      <c r="R1274" s="39"/>
      <c r="S1274" s="39"/>
      <c r="T1274" s="39"/>
    </row>
    <row r="1275" spans="7:20" x14ac:dyDescent="0.2">
      <c r="G1275" s="59"/>
      <c r="H1275" s="59"/>
      <c r="I1275" s="127"/>
      <c r="J1275" s="79"/>
      <c r="K1275" s="79"/>
      <c r="L1275" s="79"/>
      <c r="M1275" s="79"/>
      <c r="N1275" s="79"/>
      <c r="O1275" s="79"/>
      <c r="P1275" s="127"/>
      <c r="Q1275" s="39"/>
      <c r="R1275" s="39"/>
      <c r="S1275" s="39"/>
      <c r="T1275" s="39"/>
    </row>
    <row r="1276" spans="7:20" x14ac:dyDescent="0.2">
      <c r="G1276" s="59"/>
      <c r="H1276" s="59"/>
      <c r="I1276" s="127"/>
      <c r="J1276" s="79"/>
      <c r="K1276" s="79"/>
      <c r="L1276" s="79"/>
      <c r="M1276" s="79"/>
      <c r="N1276" s="79"/>
      <c r="O1276" s="79"/>
      <c r="P1276" s="127"/>
      <c r="Q1276" s="39"/>
      <c r="R1276" s="39"/>
      <c r="S1276" s="39"/>
      <c r="T1276" s="39"/>
    </row>
    <row r="1277" spans="7:20" x14ac:dyDescent="0.2">
      <c r="G1277" s="59"/>
      <c r="H1277" s="59"/>
      <c r="I1277" s="127"/>
      <c r="J1277" s="79"/>
      <c r="K1277" s="79"/>
      <c r="L1277" s="79"/>
      <c r="M1277" s="79"/>
      <c r="N1277" s="79"/>
      <c r="O1277" s="79"/>
      <c r="P1277" s="127"/>
      <c r="Q1277" s="39"/>
      <c r="R1277" s="39"/>
      <c r="S1277" s="39"/>
      <c r="T1277" s="39"/>
    </row>
    <row r="1278" spans="7:20" x14ac:dyDescent="0.2">
      <c r="G1278" s="59"/>
      <c r="H1278" s="59"/>
      <c r="I1278" s="127"/>
      <c r="J1278" s="79"/>
      <c r="K1278" s="79"/>
      <c r="L1278" s="79"/>
      <c r="M1278" s="79"/>
      <c r="N1278" s="79"/>
      <c r="O1278" s="79"/>
      <c r="P1278" s="127"/>
      <c r="Q1278" s="39"/>
      <c r="R1278" s="39"/>
      <c r="S1278" s="39"/>
      <c r="T1278" s="39"/>
    </row>
    <row r="1279" spans="7:20" x14ac:dyDescent="0.2">
      <c r="G1279" s="59"/>
      <c r="H1279" s="59"/>
      <c r="I1279" s="127"/>
      <c r="J1279" s="79"/>
      <c r="K1279" s="79"/>
      <c r="L1279" s="79"/>
      <c r="M1279" s="79"/>
      <c r="N1279" s="79"/>
      <c r="O1279" s="79"/>
      <c r="P1279" s="127"/>
      <c r="Q1279" s="39"/>
      <c r="R1279" s="39"/>
      <c r="S1279" s="39"/>
      <c r="T1279" s="39"/>
    </row>
    <row r="1280" spans="7:20" x14ac:dyDescent="0.2">
      <c r="G1280" s="59"/>
      <c r="H1280" s="59"/>
      <c r="I1280" s="127"/>
      <c r="J1280" s="79"/>
      <c r="K1280" s="79"/>
      <c r="L1280" s="79"/>
      <c r="M1280" s="79"/>
      <c r="N1280" s="79"/>
      <c r="O1280" s="79"/>
      <c r="P1280" s="127"/>
      <c r="Q1280" s="39"/>
      <c r="R1280" s="39"/>
      <c r="S1280" s="39"/>
      <c r="T1280" s="39"/>
    </row>
    <row r="1281" spans="7:20" x14ac:dyDescent="0.2">
      <c r="G1281" s="59"/>
      <c r="H1281" s="59"/>
      <c r="I1281" s="127"/>
      <c r="J1281" s="79"/>
      <c r="K1281" s="79"/>
      <c r="L1281" s="79"/>
      <c r="M1281" s="79"/>
      <c r="N1281" s="79"/>
      <c r="O1281" s="79"/>
      <c r="P1281" s="127"/>
      <c r="Q1281" s="39"/>
      <c r="R1281" s="39"/>
      <c r="S1281" s="39"/>
      <c r="T1281" s="39"/>
    </row>
    <row r="1282" spans="7:20" x14ac:dyDescent="0.2">
      <c r="G1282" s="59"/>
      <c r="H1282" s="59"/>
      <c r="I1282" s="127"/>
      <c r="J1282" s="79"/>
      <c r="K1282" s="79"/>
      <c r="L1282" s="79"/>
      <c r="M1282" s="79"/>
      <c r="N1282" s="79"/>
      <c r="O1282" s="79"/>
      <c r="P1282" s="127"/>
      <c r="Q1282" s="39"/>
      <c r="R1282" s="39"/>
      <c r="S1282" s="39"/>
      <c r="T1282" s="39"/>
    </row>
    <row r="1283" spans="7:20" x14ac:dyDescent="0.2">
      <c r="G1283" s="59"/>
      <c r="H1283" s="59"/>
      <c r="I1283" s="127"/>
      <c r="J1283" s="79"/>
      <c r="K1283" s="79"/>
      <c r="L1283" s="79"/>
      <c r="M1283" s="79"/>
      <c r="N1283" s="79"/>
      <c r="O1283" s="79"/>
      <c r="P1283" s="127"/>
      <c r="Q1283" s="39"/>
      <c r="R1283" s="39"/>
      <c r="S1283" s="39"/>
      <c r="T1283" s="39"/>
    </row>
    <row r="1284" spans="7:20" x14ac:dyDescent="0.2">
      <c r="G1284" s="59"/>
      <c r="H1284" s="59"/>
      <c r="I1284" s="127"/>
      <c r="J1284" s="79"/>
      <c r="K1284" s="79"/>
      <c r="L1284" s="79"/>
      <c r="M1284" s="79"/>
      <c r="N1284" s="79"/>
      <c r="O1284" s="79"/>
      <c r="P1284" s="127"/>
      <c r="Q1284" s="39"/>
      <c r="R1284" s="39"/>
      <c r="S1284" s="39"/>
      <c r="T1284" s="39"/>
    </row>
    <row r="1285" spans="7:20" x14ac:dyDescent="0.2">
      <c r="G1285" s="59"/>
      <c r="H1285" s="59"/>
      <c r="I1285" s="127"/>
      <c r="J1285" s="79"/>
      <c r="K1285" s="79"/>
      <c r="L1285" s="79"/>
      <c r="M1285" s="79"/>
      <c r="N1285" s="79"/>
      <c r="O1285" s="79"/>
      <c r="P1285" s="127"/>
      <c r="Q1285" s="39"/>
      <c r="R1285" s="39"/>
      <c r="S1285" s="39"/>
      <c r="T1285" s="39"/>
    </row>
    <row r="1286" spans="7:20" x14ac:dyDescent="0.2">
      <c r="G1286" s="59"/>
      <c r="H1286" s="59"/>
      <c r="I1286" s="127"/>
      <c r="J1286" s="79"/>
      <c r="K1286" s="79"/>
      <c r="L1286" s="79"/>
      <c r="M1286" s="79"/>
      <c r="N1286" s="79"/>
      <c r="O1286" s="79"/>
      <c r="P1286" s="127"/>
      <c r="Q1286" s="39"/>
      <c r="R1286" s="39"/>
      <c r="S1286" s="39"/>
      <c r="T1286" s="39"/>
    </row>
    <row r="1287" spans="7:20" x14ac:dyDescent="0.2">
      <c r="G1287" s="59"/>
      <c r="H1287" s="59"/>
      <c r="I1287" s="127"/>
      <c r="J1287" s="79"/>
      <c r="K1287" s="79"/>
      <c r="L1287" s="79"/>
      <c r="M1287" s="79"/>
      <c r="N1287" s="79"/>
      <c r="O1287" s="79"/>
      <c r="P1287" s="127"/>
      <c r="Q1287" s="39"/>
      <c r="R1287" s="39"/>
      <c r="S1287" s="39"/>
      <c r="T1287" s="39"/>
    </row>
    <row r="1288" spans="7:20" x14ac:dyDescent="0.2">
      <c r="G1288" s="59"/>
      <c r="H1288" s="59"/>
      <c r="I1288" s="127"/>
      <c r="J1288" s="79"/>
      <c r="K1288" s="79"/>
      <c r="L1288" s="79"/>
      <c r="M1288" s="79"/>
      <c r="N1288" s="79"/>
      <c r="O1288" s="79"/>
      <c r="P1288" s="127"/>
      <c r="Q1288" s="39"/>
      <c r="R1288" s="39"/>
      <c r="S1288" s="39"/>
      <c r="T1288" s="39"/>
    </row>
    <row r="1289" spans="7:20" x14ac:dyDescent="0.2">
      <c r="G1289" s="59"/>
      <c r="H1289" s="59"/>
      <c r="I1289" s="127"/>
      <c r="J1289" s="79"/>
      <c r="K1289" s="79"/>
      <c r="L1289" s="79"/>
      <c r="M1289" s="79"/>
      <c r="N1289" s="79"/>
      <c r="O1289" s="79"/>
      <c r="P1289" s="127"/>
      <c r="Q1289" s="39"/>
      <c r="R1289" s="39"/>
      <c r="S1289" s="39"/>
      <c r="T1289" s="39"/>
    </row>
    <row r="1290" spans="7:20" x14ac:dyDescent="0.2">
      <c r="G1290" s="59"/>
      <c r="H1290" s="59"/>
      <c r="I1290" s="127"/>
      <c r="J1290" s="79"/>
      <c r="K1290" s="79"/>
      <c r="L1290" s="79"/>
      <c r="M1290" s="79"/>
      <c r="N1290" s="79"/>
      <c r="O1290" s="79"/>
      <c r="P1290" s="127"/>
      <c r="Q1290" s="39"/>
      <c r="R1290" s="39"/>
      <c r="S1290" s="39"/>
      <c r="T1290" s="39"/>
    </row>
    <row r="1291" spans="7:20" x14ac:dyDescent="0.2">
      <c r="G1291" s="59"/>
      <c r="H1291" s="59"/>
      <c r="I1291" s="127"/>
      <c r="J1291" s="79"/>
      <c r="K1291" s="79"/>
      <c r="L1291" s="79"/>
      <c r="M1291" s="79"/>
      <c r="N1291" s="79"/>
      <c r="O1291" s="79"/>
      <c r="P1291" s="127"/>
      <c r="Q1291" s="39"/>
      <c r="R1291" s="39"/>
      <c r="S1291" s="39"/>
      <c r="T1291" s="39"/>
    </row>
    <row r="1292" spans="7:20" x14ac:dyDescent="0.2">
      <c r="G1292" s="59"/>
      <c r="H1292" s="59"/>
      <c r="I1292" s="127"/>
      <c r="J1292" s="79"/>
      <c r="K1292" s="79"/>
      <c r="L1292" s="79"/>
      <c r="M1292" s="79"/>
      <c r="N1292" s="79"/>
      <c r="O1292" s="79"/>
      <c r="P1292" s="127"/>
      <c r="Q1292" s="39"/>
      <c r="R1292" s="39"/>
      <c r="S1292" s="39"/>
      <c r="T1292" s="39"/>
    </row>
    <row r="1293" spans="7:20" x14ac:dyDescent="0.2">
      <c r="G1293" s="59"/>
      <c r="H1293" s="59"/>
      <c r="I1293" s="127"/>
      <c r="J1293" s="79"/>
      <c r="K1293" s="79"/>
      <c r="L1293" s="79"/>
      <c r="M1293" s="79"/>
      <c r="N1293" s="79"/>
      <c r="O1293" s="79"/>
      <c r="P1293" s="127"/>
      <c r="Q1293" s="39"/>
      <c r="R1293" s="39"/>
      <c r="S1293" s="39"/>
      <c r="T1293" s="39"/>
    </row>
    <row r="1294" spans="7:20" x14ac:dyDescent="0.2">
      <c r="G1294" s="59"/>
      <c r="H1294" s="59"/>
      <c r="I1294" s="127"/>
      <c r="J1294" s="79"/>
      <c r="K1294" s="79"/>
      <c r="L1294" s="79"/>
      <c r="M1294" s="79"/>
      <c r="N1294" s="79"/>
      <c r="O1294" s="79"/>
      <c r="P1294" s="127"/>
      <c r="Q1294" s="39"/>
      <c r="R1294" s="39"/>
      <c r="S1294" s="39"/>
      <c r="T1294" s="39"/>
    </row>
    <row r="1295" spans="7:20" x14ac:dyDescent="0.2">
      <c r="G1295" s="59"/>
      <c r="H1295" s="59"/>
      <c r="I1295" s="127"/>
      <c r="J1295" s="79"/>
      <c r="K1295" s="79"/>
      <c r="L1295" s="79"/>
      <c r="M1295" s="79"/>
      <c r="N1295" s="79"/>
      <c r="O1295" s="79"/>
      <c r="P1295" s="127"/>
      <c r="Q1295" s="39"/>
      <c r="R1295" s="39"/>
      <c r="S1295" s="39"/>
      <c r="T1295" s="39"/>
    </row>
    <row r="1296" spans="7:20" x14ac:dyDescent="0.2">
      <c r="G1296" s="59"/>
      <c r="H1296" s="59"/>
      <c r="I1296" s="127"/>
      <c r="J1296" s="79"/>
      <c r="K1296" s="79"/>
      <c r="L1296" s="79"/>
      <c r="M1296" s="79"/>
      <c r="N1296" s="79"/>
      <c r="O1296" s="79"/>
      <c r="P1296" s="127"/>
      <c r="Q1296" s="39"/>
      <c r="R1296" s="39"/>
      <c r="S1296" s="39"/>
      <c r="T1296" s="39"/>
    </row>
    <row r="1297" spans="7:20" x14ac:dyDescent="0.2">
      <c r="G1297" s="59"/>
      <c r="H1297" s="59"/>
      <c r="I1297" s="127"/>
      <c r="J1297" s="79"/>
      <c r="K1297" s="79"/>
      <c r="L1297" s="79"/>
      <c r="M1297" s="79"/>
      <c r="N1297" s="79"/>
      <c r="O1297" s="79"/>
      <c r="P1297" s="127"/>
      <c r="Q1297" s="39"/>
      <c r="R1297" s="39"/>
      <c r="S1297" s="39"/>
      <c r="T1297" s="39"/>
    </row>
    <row r="1298" spans="7:20" x14ac:dyDescent="0.2">
      <c r="G1298" s="59"/>
      <c r="H1298" s="59"/>
      <c r="I1298" s="127"/>
      <c r="J1298" s="79"/>
      <c r="K1298" s="79"/>
      <c r="L1298" s="79"/>
      <c r="M1298" s="79"/>
      <c r="N1298" s="79"/>
      <c r="O1298" s="79"/>
      <c r="P1298" s="127"/>
      <c r="Q1298" s="39"/>
      <c r="R1298" s="39"/>
      <c r="S1298" s="39"/>
      <c r="T1298" s="39"/>
    </row>
    <row r="1299" spans="7:20" x14ac:dyDescent="0.2">
      <c r="G1299" s="59"/>
      <c r="H1299" s="59"/>
      <c r="I1299" s="127"/>
      <c r="J1299" s="79"/>
      <c r="K1299" s="79"/>
      <c r="L1299" s="79"/>
      <c r="M1299" s="79"/>
      <c r="N1299" s="79"/>
      <c r="O1299" s="79"/>
      <c r="P1299" s="127"/>
      <c r="Q1299" s="39"/>
      <c r="R1299" s="39"/>
      <c r="S1299" s="39"/>
      <c r="T1299" s="39"/>
    </row>
    <row r="1300" spans="7:20" x14ac:dyDescent="0.2">
      <c r="G1300" s="59"/>
      <c r="H1300" s="59"/>
      <c r="I1300" s="127"/>
      <c r="J1300" s="79"/>
      <c r="K1300" s="79"/>
      <c r="L1300" s="79"/>
      <c r="M1300" s="79"/>
      <c r="N1300" s="79"/>
      <c r="O1300" s="79"/>
      <c r="P1300" s="127"/>
      <c r="Q1300" s="39"/>
      <c r="R1300" s="39"/>
      <c r="S1300" s="39"/>
      <c r="T1300" s="39"/>
    </row>
    <row r="1301" spans="7:20" x14ac:dyDescent="0.2">
      <c r="G1301" s="59"/>
      <c r="H1301" s="59"/>
      <c r="I1301" s="127"/>
      <c r="J1301" s="79"/>
      <c r="K1301" s="79"/>
      <c r="L1301" s="79"/>
      <c r="M1301" s="79"/>
      <c r="N1301" s="79"/>
      <c r="O1301" s="79"/>
      <c r="P1301" s="127"/>
      <c r="Q1301" s="39"/>
      <c r="R1301" s="39"/>
      <c r="S1301" s="39"/>
      <c r="T1301" s="39"/>
    </row>
    <row r="1302" spans="7:20" x14ac:dyDescent="0.2">
      <c r="G1302" s="59"/>
      <c r="H1302" s="59"/>
      <c r="I1302" s="127"/>
      <c r="J1302" s="79"/>
      <c r="K1302" s="79"/>
      <c r="L1302" s="79"/>
      <c r="M1302" s="79"/>
      <c r="N1302" s="79"/>
      <c r="O1302" s="79"/>
      <c r="P1302" s="127"/>
      <c r="Q1302" s="39"/>
      <c r="R1302" s="39"/>
      <c r="S1302" s="39"/>
      <c r="T1302" s="39"/>
    </row>
    <row r="1303" spans="7:20" x14ac:dyDescent="0.2">
      <c r="G1303" s="59"/>
      <c r="H1303" s="59"/>
      <c r="I1303" s="127"/>
      <c r="J1303" s="79"/>
      <c r="K1303" s="79"/>
      <c r="L1303" s="79"/>
      <c r="M1303" s="79"/>
      <c r="N1303" s="79"/>
      <c r="O1303" s="79"/>
      <c r="P1303" s="127"/>
      <c r="Q1303" s="39"/>
      <c r="R1303" s="39"/>
      <c r="S1303" s="39"/>
      <c r="T1303" s="39"/>
    </row>
    <row r="1304" spans="7:20" x14ac:dyDescent="0.2">
      <c r="G1304" s="59"/>
      <c r="H1304" s="59"/>
      <c r="I1304" s="127"/>
      <c r="J1304" s="79"/>
      <c r="K1304" s="79"/>
      <c r="L1304" s="79"/>
      <c r="M1304" s="79"/>
      <c r="N1304" s="79"/>
      <c r="O1304" s="79"/>
      <c r="P1304" s="127"/>
      <c r="Q1304" s="39"/>
      <c r="R1304" s="39"/>
      <c r="S1304" s="39"/>
      <c r="T1304" s="39"/>
    </row>
    <row r="1305" spans="7:20" x14ac:dyDescent="0.2">
      <c r="G1305" s="59"/>
      <c r="H1305" s="59"/>
      <c r="I1305" s="127"/>
      <c r="J1305" s="79"/>
      <c r="K1305" s="79"/>
      <c r="L1305" s="79"/>
      <c r="M1305" s="79"/>
      <c r="N1305" s="79"/>
      <c r="O1305" s="79"/>
      <c r="P1305" s="127"/>
      <c r="Q1305" s="39"/>
      <c r="R1305" s="39"/>
      <c r="S1305" s="39"/>
      <c r="T1305" s="39"/>
    </row>
    <row r="1306" spans="7:20" x14ac:dyDescent="0.2">
      <c r="G1306" s="59"/>
      <c r="H1306" s="59"/>
      <c r="I1306" s="127"/>
      <c r="J1306" s="79"/>
      <c r="K1306" s="79"/>
      <c r="L1306" s="79"/>
      <c r="M1306" s="79"/>
      <c r="N1306" s="79"/>
      <c r="O1306" s="79"/>
      <c r="P1306" s="127"/>
      <c r="Q1306" s="39"/>
      <c r="R1306" s="39"/>
      <c r="S1306" s="39"/>
      <c r="T1306" s="39"/>
    </row>
    <row r="1307" spans="7:20" x14ac:dyDescent="0.2">
      <c r="G1307" s="59"/>
      <c r="H1307" s="59"/>
      <c r="I1307" s="127"/>
      <c r="J1307" s="79"/>
      <c r="K1307" s="79"/>
      <c r="L1307" s="79"/>
      <c r="M1307" s="79"/>
      <c r="N1307" s="79"/>
      <c r="O1307" s="79"/>
      <c r="P1307" s="127"/>
      <c r="Q1307" s="39"/>
      <c r="R1307" s="39"/>
      <c r="S1307" s="39"/>
      <c r="T1307" s="39"/>
    </row>
    <row r="1308" spans="7:20" x14ac:dyDescent="0.2">
      <c r="G1308" s="59"/>
      <c r="H1308" s="59"/>
      <c r="I1308" s="127"/>
      <c r="J1308" s="79"/>
      <c r="K1308" s="79"/>
      <c r="L1308" s="79"/>
      <c r="M1308" s="79"/>
      <c r="N1308" s="79"/>
      <c r="O1308" s="79"/>
      <c r="P1308" s="127"/>
      <c r="Q1308" s="39"/>
      <c r="R1308" s="39"/>
      <c r="S1308" s="39"/>
      <c r="T1308" s="39"/>
    </row>
    <row r="1309" spans="7:20" x14ac:dyDescent="0.2">
      <c r="G1309" s="59"/>
      <c r="H1309" s="59"/>
      <c r="I1309" s="127"/>
      <c r="J1309" s="79"/>
      <c r="K1309" s="79"/>
      <c r="L1309" s="79"/>
      <c r="M1309" s="79"/>
      <c r="N1309" s="79"/>
      <c r="O1309" s="79"/>
      <c r="P1309" s="127"/>
      <c r="Q1309" s="39"/>
      <c r="R1309" s="39"/>
      <c r="S1309" s="39"/>
      <c r="T1309" s="39"/>
    </row>
    <row r="1310" spans="7:20" x14ac:dyDescent="0.2">
      <c r="G1310" s="59"/>
      <c r="H1310" s="59"/>
      <c r="I1310" s="127"/>
      <c r="J1310" s="79"/>
      <c r="K1310" s="79"/>
      <c r="L1310" s="79"/>
      <c r="M1310" s="79"/>
      <c r="N1310" s="79"/>
      <c r="O1310" s="79"/>
      <c r="P1310" s="127"/>
      <c r="Q1310" s="39"/>
      <c r="R1310" s="39"/>
      <c r="S1310" s="39"/>
      <c r="T1310" s="39"/>
    </row>
    <row r="1311" spans="7:20" x14ac:dyDescent="0.2">
      <c r="G1311" s="59"/>
      <c r="H1311" s="59"/>
      <c r="I1311" s="127"/>
      <c r="J1311" s="79"/>
      <c r="K1311" s="79"/>
      <c r="L1311" s="79"/>
      <c r="M1311" s="79"/>
      <c r="N1311" s="79"/>
      <c r="O1311" s="79"/>
      <c r="P1311" s="127"/>
      <c r="Q1311" s="39"/>
      <c r="R1311" s="39"/>
      <c r="S1311" s="39"/>
      <c r="T1311" s="39"/>
    </row>
    <row r="1312" spans="7:20" x14ac:dyDescent="0.2">
      <c r="G1312" s="59"/>
      <c r="H1312" s="59"/>
      <c r="I1312" s="127"/>
      <c r="J1312" s="79"/>
      <c r="K1312" s="79"/>
      <c r="L1312" s="79"/>
      <c r="M1312" s="79"/>
      <c r="N1312" s="79"/>
      <c r="O1312" s="79"/>
      <c r="P1312" s="127"/>
      <c r="Q1312" s="39"/>
      <c r="R1312" s="39"/>
      <c r="S1312" s="39"/>
      <c r="T1312" s="39"/>
    </row>
    <row r="1313" spans="7:20" x14ac:dyDescent="0.2">
      <c r="G1313" s="59"/>
      <c r="H1313" s="59"/>
      <c r="I1313" s="127"/>
      <c r="J1313" s="79"/>
      <c r="K1313" s="79"/>
      <c r="L1313" s="79"/>
      <c r="M1313" s="79"/>
      <c r="N1313" s="79"/>
      <c r="O1313" s="79"/>
      <c r="P1313" s="127"/>
      <c r="Q1313" s="39"/>
      <c r="R1313" s="39"/>
      <c r="S1313" s="39"/>
      <c r="T1313" s="39"/>
    </row>
    <row r="1314" spans="7:20" x14ac:dyDescent="0.2">
      <c r="G1314" s="59"/>
      <c r="H1314" s="59"/>
      <c r="I1314" s="127"/>
      <c r="J1314" s="79"/>
      <c r="K1314" s="79"/>
      <c r="L1314" s="79"/>
      <c r="M1314" s="79"/>
      <c r="N1314" s="79"/>
      <c r="O1314" s="79"/>
      <c r="P1314" s="127"/>
      <c r="Q1314" s="39"/>
      <c r="R1314" s="39"/>
      <c r="S1314" s="39"/>
      <c r="T1314" s="39"/>
    </row>
    <row r="1315" spans="7:20" x14ac:dyDescent="0.2">
      <c r="G1315" s="59"/>
      <c r="H1315" s="59"/>
      <c r="I1315" s="127"/>
      <c r="J1315" s="79"/>
      <c r="K1315" s="79"/>
      <c r="L1315" s="79"/>
      <c r="M1315" s="79"/>
      <c r="N1315" s="79"/>
      <c r="O1315" s="79"/>
      <c r="P1315" s="127"/>
      <c r="Q1315" s="39"/>
      <c r="R1315" s="39"/>
      <c r="S1315" s="39"/>
      <c r="T1315" s="39"/>
    </row>
    <row r="1316" spans="7:20" x14ac:dyDescent="0.2">
      <c r="G1316" s="59"/>
      <c r="H1316" s="59"/>
      <c r="I1316" s="127"/>
      <c r="J1316" s="79"/>
      <c r="K1316" s="79"/>
      <c r="L1316" s="79"/>
      <c r="M1316" s="79"/>
      <c r="N1316" s="79"/>
      <c r="O1316" s="79"/>
      <c r="P1316" s="127"/>
      <c r="Q1316" s="39"/>
      <c r="R1316" s="39"/>
      <c r="S1316" s="39"/>
      <c r="T1316" s="39"/>
    </row>
    <row r="1317" spans="7:20" x14ac:dyDescent="0.2">
      <c r="G1317" s="59"/>
      <c r="H1317" s="59"/>
      <c r="I1317" s="127"/>
      <c r="J1317" s="79"/>
      <c r="K1317" s="79"/>
      <c r="L1317" s="79"/>
      <c r="M1317" s="79"/>
      <c r="N1317" s="79"/>
      <c r="O1317" s="79"/>
      <c r="P1317" s="127"/>
      <c r="Q1317" s="39"/>
      <c r="R1317" s="39"/>
      <c r="S1317" s="39"/>
      <c r="T1317" s="39"/>
    </row>
    <row r="1318" spans="7:20" x14ac:dyDescent="0.2">
      <c r="G1318" s="59"/>
      <c r="H1318" s="59"/>
      <c r="I1318" s="127"/>
      <c r="J1318" s="79"/>
      <c r="K1318" s="79"/>
      <c r="L1318" s="79"/>
      <c r="M1318" s="79"/>
      <c r="N1318" s="79"/>
      <c r="O1318" s="79"/>
      <c r="P1318" s="127"/>
      <c r="Q1318" s="39"/>
      <c r="R1318" s="39"/>
      <c r="S1318" s="39"/>
      <c r="T1318" s="39"/>
    </row>
    <row r="1319" spans="7:20" x14ac:dyDescent="0.2">
      <c r="G1319" s="59"/>
      <c r="H1319" s="59"/>
      <c r="I1319" s="127"/>
      <c r="J1319" s="79"/>
      <c r="K1319" s="79"/>
      <c r="L1319" s="79"/>
      <c r="M1319" s="79"/>
      <c r="N1319" s="79"/>
      <c r="O1319" s="79"/>
      <c r="P1319" s="127"/>
      <c r="Q1319" s="39"/>
      <c r="R1319" s="39"/>
      <c r="S1319" s="39"/>
      <c r="T1319" s="39"/>
    </row>
    <row r="1320" spans="7:20" x14ac:dyDescent="0.2">
      <c r="G1320" s="59"/>
      <c r="H1320" s="59"/>
      <c r="I1320" s="127"/>
      <c r="J1320" s="79"/>
      <c r="K1320" s="79"/>
      <c r="L1320" s="79"/>
      <c r="M1320" s="79"/>
      <c r="N1320" s="79"/>
      <c r="O1320" s="79"/>
      <c r="P1320" s="127"/>
      <c r="Q1320" s="39"/>
      <c r="R1320" s="39"/>
      <c r="S1320" s="39"/>
      <c r="T1320" s="39"/>
    </row>
    <row r="1321" spans="7:20" x14ac:dyDescent="0.2">
      <c r="G1321" s="59"/>
      <c r="H1321" s="59"/>
      <c r="I1321" s="127"/>
      <c r="J1321" s="79"/>
      <c r="K1321" s="79"/>
      <c r="L1321" s="79"/>
      <c r="M1321" s="79"/>
      <c r="N1321" s="79"/>
      <c r="O1321" s="79"/>
      <c r="P1321" s="127"/>
      <c r="Q1321" s="39"/>
      <c r="R1321" s="39"/>
      <c r="S1321" s="39"/>
      <c r="T1321" s="39"/>
    </row>
    <row r="1322" spans="7:20" x14ac:dyDescent="0.2">
      <c r="G1322" s="59"/>
      <c r="H1322" s="59"/>
      <c r="I1322" s="127"/>
      <c r="J1322" s="79"/>
      <c r="K1322" s="79"/>
      <c r="L1322" s="79"/>
      <c r="M1322" s="79"/>
      <c r="N1322" s="79"/>
      <c r="O1322" s="79"/>
      <c r="P1322" s="127"/>
      <c r="Q1322" s="39"/>
      <c r="R1322" s="39"/>
      <c r="S1322" s="39"/>
      <c r="T1322" s="39"/>
    </row>
    <row r="1323" spans="7:20" x14ac:dyDescent="0.2">
      <c r="G1323" s="59"/>
      <c r="H1323" s="59"/>
      <c r="I1323" s="127"/>
      <c r="J1323" s="79"/>
      <c r="K1323" s="79"/>
      <c r="L1323" s="79"/>
      <c r="M1323" s="79"/>
      <c r="N1323" s="79"/>
      <c r="O1323" s="79"/>
      <c r="P1323" s="127"/>
      <c r="Q1323" s="39"/>
      <c r="R1323" s="39"/>
      <c r="S1323" s="39"/>
      <c r="T1323" s="39"/>
    </row>
    <row r="1324" spans="7:20" x14ac:dyDescent="0.2">
      <c r="G1324" s="59"/>
      <c r="H1324" s="59"/>
      <c r="I1324" s="127"/>
      <c r="J1324" s="79"/>
      <c r="K1324" s="79"/>
      <c r="L1324" s="79"/>
      <c r="M1324" s="79"/>
      <c r="N1324" s="79"/>
      <c r="O1324" s="79"/>
      <c r="P1324" s="127"/>
      <c r="Q1324" s="39"/>
      <c r="R1324" s="39"/>
      <c r="S1324" s="39"/>
      <c r="T1324" s="39"/>
    </row>
    <row r="1325" spans="7:20" x14ac:dyDescent="0.2">
      <c r="G1325" s="59"/>
      <c r="H1325" s="59"/>
      <c r="I1325" s="127"/>
      <c r="J1325" s="79"/>
      <c r="K1325" s="79"/>
      <c r="L1325" s="79"/>
      <c r="M1325" s="79"/>
      <c r="N1325" s="79"/>
      <c r="O1325" s="79"/>
      <c r="P1325" s="127"/>
      <c r="Q1325" s="39"/>
      <c r="R1325" s="39"/>
      <c r="S1325" s="39"/>
      <c r="T1325" s="39"/>
    </row>
    <row r="1326" spans="7:20" x14ac:dyDescent="0.2">
      <c r="G1326" s="59"/>
      <c r="H1326" s="59"/>
      <c r="I1326" s="127"/>
      <c r="J1326" s="79"/>
      <c r="K1326" s="79"/>
      <c r="L1326" s="79"/>
      <c r="M1326" s="79"/>
      <c r="N1326" s="79"/>
      <c r="O1326" s="79"/>
      <c r="P1326" s="127"/>
      <c r="Q1326" s="39"/>
      <c r="R1326" s="39"/>
      <c r="S1326" s="39"/>
      <c r="T1326" s="39"/>
    </row>
    <row r="1327" spans="7:20" x14ac:dyDescent="0.2">
      <c r="G1327" s="59"/>
      <c r="H1327" s="59"/>
      <c r="I1327" s="127"/>
      <c r="J1327" s="79"/>
      <c r="K1327" s="79"/>
      <c r="L1327" s="79"/>
      <c r="M1327" s="79"/>
      <c r="N1327" s="79"/>
      <c r="O1327" s="79"/>
      <c r="P1327" s="127"/>
      <c r="Q1327" s="39"/>
      <c r="R1327" s="39"/>
      <c r="S1327" s="39"/>
      <c r="T1327" s="39"/>
    </row>
    <row r="1328" spans="7:20" x14ac:dyDescent="0.2">
      <c r="G1328" s="59"/>
      <c r="H1328" s="59"/>
      <c r="I1328" s="127"/>
      <c r="J1328" s="79"/>
      <c r="K1328" s="79"/>
      <c r="L1328" s="79"/>
      <c r="M1328" s="79"/>
      <c r="N1328" s="79"/>
      <c r="O1328" s="79"/>
      <c r="P1328" s="127"/>
      <c r="Q1328" s="39"/>
      <c r="R1328" s="39"/>
      <c r="S1328" s="39"/>
      <c r="T1328" s="39"/>
    </row>
    <row r="1329" spans="7:20" x14ac:dyDescent="0.2">
      <c r="G1329" s="59"/>
      <c r="H1329" s="59"/>
      <c r="I1329" s="127"/>
      <c r="J1329" s="79"/>
      <c r="K1329" s="79"/>
      <c r="L1329" s="79"/>
      <c r="M1329" s="79"/>
      <c r="N1329" s="79"/>
      <c r="O1329" s="79"/>
      <c r="P1329" s="127"/>
      <c r="Q1329" s="39"/>
      <c r="R1329" s="39"/>
      <c r="S1329" s="39"/>
      <c r="T1329" s="39"/>
    </row>
    <row r="1330" spans="7:20" x14ac:dyDescent="0.2">
      <c r="G1330" s="59"/>
      <c r="H1330" s="59"/>
      <c r="I1330" s="127"/>
      <c r="J1330" s="79"/>
      <c r="K1330" s="79"/>
      <c r="L1330" s="79"/>
      <c r="M1330" s="79"/>
      <c r="N1330" s="79"/>
      <c r="O1330" s="79"/>
      <c r="P1330" s="127"/>
      <c r="Q1330" s="39"/>
      <c r="R1330" s="39"/>
      <c r="S1330" s="39"/>
      <c r="T1330" s="39"/>
    </row>
    <row r="1331" spans="7:20" x14ac:dyDescent="0.2">
      <c r="G1331" s="59"/>
      <c r="H1331" s="59"/>
      <c r="I1331" s="127"/>
      <c r="J1331" s="79"/>
      <c r="K1331" s="79"/>
      <c r="L1331" s="79"/>
      <c r="M1331" s="79"/>
      <c r="N1331" s="79"/>
      <c r="O1331" s="79"/>
      <c r="P1331" s="127"/>
      <c r="Q1331" s="39"/>
      <c r="R1331" s="39"/>
      <c r="S1331" s="39"/>
      <c r="T1331" s="39"/>
    </row>
    <row r="1332" spans="7:20" x14ac:dyDescent="0.2">
      <c r="G1332" s="59"/>
      <c r="H1332" s="59"/>
      <c r="I1332" s="127"/>
      <c r="J1332" s="79"/>
      <c r="K1332" s="79"/>
      <c r="L1332" s="79"/>
      <c r="M1332" s="79"/>
      <c r="N1332" s="79"/>
      <c r="O1332" s="79"/>
      <c r="P1332" s="127"/>
      <c r="Q1332" s="39"/>
      <c r="R1332" s="39"/>
      <c r="S1332" s="39"/>
      <c r="T1332" s="39"/>
    </row>
    <row r="1333" spans="7:20" x14ac:dyDescent="0.2">
      <c r="G1333" s="59"/>
      <c r="H1333" s="59"/>
      <c r="I1333" s="127"/>
      <c r="J1333" s="79"/>
      <c r="K1333" s="79"/>
      <c r="L1333" s="79"/>
      <c r="M1333" s="79"/>
      <c r="N1333" s="79"/>
      <c r="O1333" s="79"/>
      <c r="P1333" s="127"/>
      <c r="Q1333" s="39"/>
      <c r="R1333" s="39"/>
      <c r="S1333" s="39"/>
      <c r="T1333" s="39"/>
    </row>
    <row r="1334" spans="7:20" x14ac:dyDescent="0.2">
      <c r="G1334" s="59"/>
      <c r="H1334" s="59"/>
      <c r="I1334" s="127"/>
      <c r="J1334" s="79"/>
      <c r="K1334" s="79"/>
      <c r="L1334" s="79"/>
      <c r="M1334" s="79"/>
      <c r="N1334" s="79"/>
      <c r="O1334" s="79"/>
      <c r="P1334" s="127"/>
      <c r="Q1334" s="39"/>
      <c r="R1334" s="39"/>
      <c r="S1334" s="39"/>
      <c r="T1334" s="39"/>
    </row>
    <row r="1335" spans="7:20" x14ac:dyDescent="0.2">
      <c r="G1335" s="59"/>
      <c r="H1335" s="59"/>
      <c r="I1335" s="127"/>
      <c r="J1335" s="79"/>
      <c r="K1335" s="79"/>
      <c r="L1335" s="79"/>
      <c r="M1335" s="79"/>
      <c r="N1335" s="79"/>
      <c r="O1335" s="79"/>
      <c r="P1335" s="127"/>
      <c r="Q1335" s="39"/>
      <c r="R1335" s="39"/>
      <c r="S1335" s="39"/>
      <c r="T1335" s="39"/>
    </row>
    <row r="1336" spans="7:20" x14ac:dyDescent="0.2">
      <c r="G1336" s="59"/>
      <c r="H1336" s="59"/>
      <c r="I1336" s="127"/>
      <c r="J1336" s="79"/>
      <c r="K1336" s="79"/>
      <c r="L1336" s="79"/>
      <c r="M1336" s="79"/>
      <c r="N1336" s="79"/>
      <c r="O1336" s="79"/>
      <c r="P1336" s="127"/>
      <c r="Q1336" s="39"/>
      <c r="R1336" s="39"/>
      <c r="S1336" s="39"/>
      <c r="T1336" s="39"/>
    </row>
    <row r="1337" spans="7:20" x14ac:dyDescent="0.2">
      <c r="G1337" s="59"/>
      <c r="H1337" s="59"/>
      <c r="I1337" s="127"/>
      <c r="J1337" s="79"/>
      <c r="K1337" s="79"/>
      <c r="L1337" s="79"/>
      <c r="M1337" s="79"/>
      <c r="N1337" s="79"/>
      <c r="O1337" s="79"/>
      <c r="P1337" s="127"/>
      <c r="Q1337" s="39"/>
      <c r="R1337" s="39"/>
      <c r="S1337" s="39"/>
      <c r="T1337" s="39"/>
    </row>
    <row r="1338" spans="7:20" x14ac:dyDescent="0.2">
      <c r="G1338" s="59"/>
      <c r="H1338" s="59"/>
      <c r="I1338" s="127"/>
      <c r="J1338" s="79"/>
      <c r="K1338" s="79"/>
      <c r="L1338" s="79"/>
      <c r="M1338" s="79"/>
      <c r="N1338" s="79"/>
      <c r="O1338" s="79"/>
      <c r="P1338" s="127"/>
      <c r="Q1338" s="39"/>
      <c r="R1338" s="39"/>
      <c r="S1338" s="39"/>
      <c r="T1338" s="39"/>
    </row>
    <row r="1339" spans="7:20" x14ac:dyDescent="0.2">
      <c r="G1339" s="59"/>
      <c r="H1339" s="59"/>
      <c r="I1339" s="127"/>
      <c r="J1339" s="79"/>
      <c r="K1339" s="79"/>
      <c r="L1339" s="79"/>
      <c r="M1339" s="79"/>
      <c r="N1339" s="79"/>
      <c r="O1339" s="79"/>
      <c r="P1339" s="127"/>
      <c r="Q1339" s="39"/>
      <c r="R1339" s="39"/>
      <c r="S1339" s="39"/>
      <c r="T1339" s="39"/>
    </row>
    <row r="1340" spans="7:20" x14ac:dyDescent="0.2">
      <c r="G1340" s="59"/>
      <c r="H1340" s="59"/>
      <c r="I1340" s="127"/>
      <c r="J1340" s="79"/>
      <c r="K1340" s="79"/>
      <c r="L1340" s="79"/>
      <c r="M1340" s="79"/>
      <c r="N1340" s="79"/>
      <c r="O1340" s="79"/>
      <c r="P1340" s="127"/>
      <c r="Q1340" s="39"/>
      <c r="R1340" s="39"/>
      <c r="S1340" s="39"/>
      <c r="T1340" s="39"/>
    </row>
    <row r="1341" spans="7:20" x14ac:dyDescent="0.2">
      <c r="G1341" s="59"/>
      <c r="H1341" s="59"/>
      <c r="I1341" s="127"/>
      <c r="J1341" s="79"/>
      <c r="K1341" s="79"/>
      <c r="L1341" s="79"/>
      <c r="M1341" s="79"/>
      <c r="N1341" s="79"/>
      <c r="O1341" s="79"/>
      <c r="P1341" s="127"/>
      <c r="Q1341" s="39"/>
      <c r="R1341" s="39"/>
      <c r="S1341" s="39"/>
      <c r="T1341" s="39"/>
    </row>
    <row r="1342" spans="7:20" x14ac:dyDescent="0.2">
      <c r="G1342" s="59"/>
      <c r="H1342" s="59"/>
      <c r="I1342" s="127"/>
      <c r="J1342" s="79"/>
      <c r="K1342" s="79"/>
      <c r="L1342" s="79"/>
      <c r="M1342" s="79"/>
      <c r="N1342" s="79"/>
      <c r="O1342" s="79"/>
      <c r="P1342" s="127"/>
      <c r="Q1342" s="39"/>
      <c r="R1342" s="39"/>
      <c r="S1342" s="39"/>
      <c r="T1342" s="39"/>
    </row>
    <row r="1343" spans="7:20" x14ac:dyDescent="0.2">
      <c r="G1343" s="59"/>
      <c r="H1343" s="59"/>
      <c r="I1343" s="127"/>
      <c r="J1343" s="79"/>
      <c r="K1343" s="79"/>
      <c r="L1343" s="79"/>
      <c r="M1343" s="79"/>
      <c r="N1343" s="79"/>
      <c r="O1343" s="79"/>
      <c r="P1343" s="127"/>
      <c r="Q1343" s="39"/>
      <c r="R1343" s="39"/>
      <c r="S1343" s="39"/>
      <c r="T1343" s="39"/>
    </row>
    <row r="1344" spans="7:20" x14ac:dyDescent="0.2">
      <c r="G1344" s="59"/>
      <c r="H1344" s="59"/>
      <c r="I1344" s="127"/>
      <c r="J1344" s="79"/>
      <c r="K1344" s="79"/>
      <c r="L1344" s="79"/>
      <c r="M1344" s="79"/>
      <c r="N1344" s="79"/>
      <c r="O1344" s="79"/>
      <c r="P1344" s="127"/>
      <c r="Q1344" s="39"/>
      <c r="R1344" s="39"/>
      <c r="S1344" s="39"/>
      <c r="T1344" s="39"/>
    </row>
    <row r="1345" spans="7:20" x14ac:dyDescent="0.2">
      <c r="G1345" s="59"/>
      <c r="H1345" s="59"/>
      <c r="I1345" s="127"/>
      <c r="J1345" s="79"/>
      <c r="K1345" s="79"/>
      <c r="L1345" s="79"/>
      <c r="M1345" s="79"/>
      <c r="N1345" s="79"/>
      <c r="O1345" s="79"/>
      <c r="P1345" s="127"/>
      <c r="Q1345" s="39"/>
      <c r="R1345" s="39"/>
      <c r="S1345" s="39"/>
      <c r="T1345" s="39"/>
    </row>
    <row r="1346" spans="7:20" x14ac:dyDescent="0.2">
      <c r="G1346" s="59"/>
      <c r="H1346" s="59"/>
      <c r="I1346" s="127"/>
      <c r="J1346" s="79"/>
      <c r="K1346" s="79"/>
      <c r="L1346" s="79"/>
      <c r="M1346" s="79"/>
      <c r="N1346" s="79"/>
      <c r="O1346" s="79"/>
      <c r="P1346" s="127"/>
      <c r="Q1346" s="39"/>
      <c r="R1346" s="39"/>
      <c r="S1346" s="39"/>
      <c r="T1346" s="39"/>
    </row>
    <row r="1347" spans="7:20" x14ac:dyDescent="0.2">
      <c r="G1347" s="59"/>
      <c r="H1347" s="59"/>
      <c r="I1347" s="127"/>
      <c r="J1347" s="79"/>
      <c r="K1347" s="79"/>
      <c r="L1347" s="79"/>
      <c r="M1347" s="79"/>
      <c r="N1347" s="79"/>
      <c r="O1347" s="79"/>
      <c r="P1347" s="127"/>
      <c r="Q1347" s="39"/>
      <c r="R1347" s="39"/>
      <c r="S1347" s="39"/>
      <c r="T1347" s="39"/>
    </row>
    <row r="1348" spans="7:20" x14ac:dyDescent="0.2">
      <c r="G1348" s="59"/>
      <c r="H1348" s="59"/>
      <c r="I1348" s="127"/>
      <c r="J1348" s="79"/>
      <c r="K1348" s="79"/>
      <c r="L1348" s="79"/>
      <c r="M1348" s="79"/>
      <c r="N1348" s="79"/>
      <c r="O1348" s="79"/>
      <c r="P1348" s="127"/>
      <c r="Q1348" s="39"/>
      <c r="R1348" s="39"/>
      <c r="S1348" s="39"/>
      <c r="T1348" s="39"/>
    </row>
    <row r="1349" spans="7:20" x14ac:dyDescent="0.2">
      <c r="G1349" s="59"/>
      <c r="H1349" s="59"/>
      <c r="I1349" s="127"/>
      <c r="J1349" s="79"/>
      <c r="K1349" s="79"/>
      <c r="L1349" s="79"/>
      <c r="M1349" s="79"/>
      <c r="N1349" s="79"/>
      <c r="O1349" s="79"/>
      <c r="P1349" s="127"/>
      <c r="Q1349" s="39"/>
      <c r="R1349" s="39"/>
      <c r="S1349" s="39"/>
      <c r="T1349" s="39"/>
    </row>
    <row r="1350" spans="7:20" x14ac:dyDescent="0.2">
      <c r="G1350" s="59"/>
      <c r="H1350" s="59"/>
      <c r="I1350" s="127"/>
      <c r="J1350" s="79"/>
      <c r="K1350" s="79"/>
      <c r="L1350" s="79"/>
      <c r="M1350" s="79"/>
      <c r="N1350" s="79"/>
      <c r="O1350" s="79"/>
      <c r="P1350" s="127"/>
      <c r="Q1350" s="39"/>
      <c r="R1350" s="39"/>
      <c r="S1350" s="39"/>
      <c r="T1350" s="39"/>
    </row>
    <row r="1351" spans="7:20" x14ac:dyDescent="0.2">
      <c r="G1351" s="59"/>
      <c r="H1351" s="59"/>
      <c r="I1351" s="127"/>
      <c r="J1351" s="79"/>
      <c r="K1351" s="79"/>
      <c r="L1351" s="79"/>
      <c r="M1351" s="79"/>
      <c r="N1351" s="79"/>
      <c r="O1351" s="79"/>
      <c r="P1351" s="127"/>
      <c r="Q1351" s="39"/>
      <c r="R1351" s="39"/>
      <c r="S1351" s="39"/>
      <c r="T1351" s="39"/>
    </row>
    <row r="1352" spans="7:20" x14ac:dyDescent="0.2">
      <c r="G1352" s="59"/>
      <c r="H1352" s="59"/>
      <c r="I1352" s="127"/>
      <c r="J1352" s="79"/>
      <c r="K1352" s="79"/>
      <c r="L1352" s="79"/>
      <c r="M1352" s="79"/>
      <c r="N1352" s="79"/>
      <c r="O1352" s="79"/>
      <c r="P1352" s="127"/>
      <c r="Q1352" s="39"/>
      <c r="R1352" s="39"/>
      <c r="S1352" s="39"/>
      <c r="T1352" s="39"/>
    </row>
    <row r="1353" spans="7:20" x14ac:dyDescent="0.2">
      <c r="G1353" s="59"/>
      <c r="H1353" s="59"/>
      <c r="I1353" s="127"/>
      <c r="J1353" s="79"/>
      <c r="K1353" s="79"/>
      <c r="L1353" s="79"/>
      <c r="M1353" s="79"/>
      <c r="N1353" s="79"/>
      <c r="O1353" s="79"/>
      <c r="P1353" s="127"/>
      <c r="Q1353" s="39"/>
      <c r="R1353" s="39"/>
      <c r="S1353" s="39"/>
      <c r="T1353" s="39"/>
    </row>
    <row r="1354" spans="7:20" x14ac:dyDescent="0.2">
      <c r="G1354" s="59"/>
      <c r="H1354" s="59"/>
      <c r="I1354" s="127"/>
      <c r="J1354" s="79"/>
      <c r="K1354" s="79"/>
      <c r="L1354" s="79"/>
      <c r="M1354" s="79"/>
      <c r="N1354" s="79"/>
      <c r="O1354" s="79"/>
      <c r="P1354" s="127"/>
      <c r="Q1354" s="39"/>
      <c r="R1354" s="39"/>
      <c r="S1354" s="39"/>
      <c r="T1354" s="39"/>
    </row>
    <row r="1355" spans="7:20" x14ac:dyDescent="0.2">
      <c r="G1355" s="59"/>
      <c r="H1355" s="59"/>
      <c r="I1355" s="127"/>
      <c r="J1355" s="79"/>
      <c r="K1355" s="79"/>
      <c r="L1355" s="79"/>
      <c r="M1355" s="79"/>
      <c r="N1355" s="79"/>
      <c r="O1355" s="79"/>
      <c r="P1355" s="127"/>
      <c r="Q1355" s="39"/>
      <c r="R1355" s="39"/>
      <c r="S1355" s="39"/>
      <c r="T1355" s="39"/>
    </row>
    <row r="1356" spans="7:20" x14ac:dyDescent="0.2">
      <c r="G1356" s="59"/>
      <c r="H1356" s="59"/>
      <c r="I1356" s="127"/>
      <c r="J1356" s="79"/>
      <c r="K1356" s="79"/>
      <c r="L1356" s="79"/>
      <c r="M1356" s="79"/>
      <c r="N1356" s="79"/>
      <c r="O1356" s="79"/>
      <c r="P1356" s="127"/>
      <c r="Q1356" s="39"/>
      <c r="R1356" s="39"/>
      <c r="S1356" s="39"/>
      <c r="T1356" s="39"/>
    </row>
    <row r="1357" spans="7:20" x14ac:dyDescent="0.2">
      <c r="G1357" s="59"/>
      <c r="H1357" s="59"/>
      <c r="I1357" s="127"/>
      <c r="J1357" s="79"/>
      <c r="K1357" s="79"/>
      <c r="L1357" s="79"/>
      <c r="M1357" s="79"/>
      <c r="N1357" s="79"/>
      <c r="O1357" s="79"/>
      <c r="P1357" s="127"/>
      <c r="Q1357" s="39"/>
      <c r="R1357" s="39"/>
      <c r="S1357" s="39"/>
      <c r="T1357" s="39"/>
    </row>
    <row r="1358" spans="7:20" x14ac:dyDescent="0.2">
      <c r="G1358" s="59"/>
      <c r="H1358" s="59"/>
      <c r="I1358" s="127"/>
      <c r="J1358" s="79"/>
      <c r="K1358" s="79"/>
      <c r="L1358" s="79"/>
      <c r="M1358" s="79"/>
      <c r="N1358" s="79"/>
      <c r="O1358" s="79"/>
      <c r="P1358" s="127"/>
      <c r="Q1358" s="39"/>
      <c r="R1358" s="39"/>
      <c r="S1358" s="39"/>
      <c r="T1358" s="39"/>
    </row>
    <row r="1359" spans="7:20" x14ac:dyDescent="0.2">
      <c r="G1359" s="59"/>
      <c r="H1359" s="59"/>
      <c r="I1359" s="127"/>
      <c r="J1359" s="79"/>
      <c r="K1359" s="79"/>
      <c r="L1359" s="79"/>
      <c r="M1359" s="79"/>
      <c r="N1359" s="79"/>
      <c r="O1359" s="79"/>
      <c r="P1359" s="127"/>
      <c r="Q1359" s="39"/>
      <c r="R1359" s="39"/>
      <c r="S1359" s="39"/>
      <c r="T1359" s="39"/>
    </row>
    <row r="1360" spans="7:20" x14ac:dyDescent="0.2">
      <c r="G1360" s="59"/>
      <c r="H1360" s="59"/>
      <c r="I1360" s="127"/>
      <c r="J1360" s="79"/>
      <c r="K1360" s="79"/>
      <c r="L1360" s="79"/>
      <c r="M1360" s="79"/>
      <c r="N1360" s="79"/>
      <c r="O1360" s="79"/>
      <c r="P1360" s="127"/>
      <c r="Q1360" s="39"/>
      <c r="R1360" s="39"/>
      <c r="S1360" s="39"/>
      <c r="T1360" s="39"/>
    </row>
    <row r="1361" spans="7:20" x14ac:dyDescent="0.2">
      <c r="G1361" s="59"/>
      <c r="H1361" s="59"/>
      <c r="I1361" s="127"/>
      <c r="J1361" s="79"/>
      <c r="K1361" s="79"/>
      <c r="L1361" s="79"/>
      <c r="M1361" s="79"/>
      <c r="N1361" s="79"/>
      <c r="O1361" s="79"/>
      <c r="P1361" s="127"/>
      <c r="Q1361" s="39"/>
      <c r="R1361" s="39"/>
      <c r="S1361" s="39"/>
      <c r="T1361" s="39"/>
    </row>
    <row r="1362" spans="7:20" x14ac:dyDescent="0.2">
      <c r="G1362" s="59"/>
      <c r="H1362" s="59"/>
      <c r="I1362" s="127"/>
      <c r="J1362" s="79"/>
      <c r="K1362" s="79"/>
      <c r="L1362" s="79"/>
      <c r="M1362" s="79"/>
      <c r="N1362" s="79"/>
      <c r="O1362" s="79"/>
      <c r="P1362" s="127"/>
      <c r="Q1362" s="39"/>
      <c r="R1362" s="39"/>
      <c r="S1362" s="39"/>
      <c r="T1362" s="39"/>
    </row>
    <row r="1363" spans="7:20" x14ac:dyDescent="0.2">
      <c r="G1363" s="59"/>
      <c r="H1363" s="59"/>
      <c r="I1363" s="127"/>
      <c r="J1363" s="79"/>
      <c r="K1363" s="79"/>
      <c r="L1363" s="79"/>
      <c r="M1363" s="79"/>
      <c r="N1363" s="79"/>
      <c r="O1363" s="79"/>
      <c r="P1363" s="127"/>
      <c r="Q1363" s="39"/>
      <c r="R1363" s="39"/>
      <c r="S1363" s="39"/>
      <c r="T1363" s="39"/>
    </row>
    <row r="1364" spans="7:20" x14ac:dyDescent="0.2">
      <c r="G1364" s="59"/>
      <c r="H1364" s="59"/>
      <c r="I1364" s="127"/>
      <c r="J1364" s="79"/>
      <c r="K1364" s="79"/>
      <c r="L1364" s="79"/>
      <c r="M1364" s="79"/>
      <c r="N1364" s="79"/>
      <c r="O1364" s="79"/>
      <c r="P1364" s="127"/>
      <c r="Q1364" s="39"/>
      <c r="R1364" s="39"/>
      <c r="S1364" s="39"/>
      <c r="T1364" s="39"/>
    </row>
    <row r="1365" spans="7:20" x14ac:dyDescent="0.2">
      <c r="G1365" s="59"/>
      <c r="H1365" s="59"/>
      <c r="I1365" s="127"/>
      <c r="J1365" s="79"/>
      <c r="K1365" s="79"/>
      <c r="L1365" s="79"/>
      <c r="M1365" s="79"/>
      <c r="N1365" s="79"/>
      <c r="O1365" s="79"/>
      <c r="P1365" s="127"/>
      <c r="Q1365" s="39"/>
      <c r="R1365" s="39"/>
      <c r="S1365" s="39"/>
      <c r="T1365" s="39"/>
    </row>
    <row r="1366" spans="7:20" x14ac:dyDescent="0.2">
      <c r="G1366" s="59"/>
      <c r="H1366" s="59"/>
      <c r="I1366" s="127"/>
      <c r="J1366" s="79"/>
      <c r="K1366" s="79"/>
      <c r="L1366" s="79"/>
      <c r="M1366" s="79"/>
      <c r="N1366" s="79"/>
      <c r="O1366" s="79"/>
      <c r="P1366" s="127"/>
      <c r="Q1366" s="39"/>
      <c r="R1366" s="39"/>
      <c r="S1366" s="39"/>
      <c r="T1366" s="39"/>
    </row>
    <row r="1367" spans="7:20" x14ac:dyDescent="0.2">
      <c r="G1367" s="59"/>
      <c r="H1367" s="59"/>
      <c r="I1367" s="127"/>
      <c r="J1367" s="79"/>
      <c r="K1367" s="79"/>
      <c r="L1367" s="79"/>
      <c r="M1367" s="79"/>
      <c r="N1367" s="79"/>
      <c r="O1367" s="79"/>
      <c r="P1367" s="127"/>
      <c r="Q1367" s="39"/>
      <c r="R1367" s="39"/>
      <c r="S1367" s="39"/>
      <c r="T1367" s="39"/>
    </row>
    <row r="1368" spans="7:20" x14ac:dyDescent="0.2">
      <c r="G1368" s="59"/>
      <c r="H1368" s="59"/>
      <c r="I1368" s="127"/>
      <c r="J1368" s="79"/>
      <c r="K1368" s="79"/>
      <c r="L1368" s="79"/>
      <c r="M1368" s="79"/>
      <c r="N1368" s="79"/>
      <c r="O1368" s="79"/>
      <c r="P1368" s="127"/>
      <c r="Q1368" s="39"/>
      <c r="R1368" s="39"/>
      <c r="S1368" s="39"/>
      <c r="T1368" s="39"/>
    </row>
    <row r="1369" spans="7:20" x14ac:dyDescent="0.2">
      <c r="G1369" s="59"/>
      <c r="H1369" s="59"/>
      <c r="I1369" s="127"/>
      <c r="J1369" s="79"/>
      <c r="K1369" s="79"/>
      <c r="L1369" s="79"/>
      <c r="M1369" s="79"/>
      <c r="N1369" s="79"/>
      <c r="O1369" s="79"/>
      <c r="P1369" s="127"/>
      <c r="Q1369" s="39"/>
      <c r="R1369" s="39"/>
      <c r="S1369" s="39"/>
      <c r="T1369" s="39"/>
    </row>
    <row r="1370" spans="7:20" x14ac:dyDescent="0.2">
      <c r="G1370" s="59"/>
      <c r="H1370" s="59"/>
      <c r="I1370" s="127"/>
      <c r="J1370" s="79"/>
      <c r="K1370" s="79"/>
      <c r="L1370" s="79"/>
      <c r="M1370" s="79"/>
      <c r="N1370" s="79"/>
      <c r="O1370" s="79"/>
      <c r="P1370" s="127"/>
      <c r="Q1370" s="39"/>
      <c r="R1370" s="39"/>
      <c r="S1370" s="39"/>
      <c r="T1370" s="39"/>
    </row>
    <row r="1371" spans="7:20" x14ac:dyDescent="0.2">
      <c r="G1371" s="59"/>
      <c r="H1371" s="59"/>
      <c r="I1371" s="127"/>
      <c r="J1371" s="79"/>
      <c r="K1371" s="79"/>
      <c r="L1371" s="79"/>
      <c r="M1371" s="79"/>
      <c r="N1371" s="79"/>
      <c r="O1371" s="79"/>
      <c r="P1371" s="127"/>
      <c r="Q1371" s="39"/>
      <c r="R1371" s="39"/>
      <c r="S1371" s="39"/>
      <c r="T1371" s="39"/>
    </row>
    <row r="1372" spans="7:20" x14ac:dyDescent="0.2">
      <c r="G1372" s="59"/>
      <c r="H1372" s="59"/>
      <c r="I1372" s="127"/>
      <c r="J1372" s="79"/>
      <c r="K1372" s="79"/>
      <c r="L1372" s="79"/>
      <c r="M1372" s="79"/>
      <c r="N1372" s="79"/>
      <c r="O1372" s="79"/>
      <c r="P1372" s="127"/>
      <c r="Q1372" s="39"/>
      <c r="R1372" s="39"/>
      <c r="S1372" s="39"/>
      <c r="T1372" s="39"/>
    </row>
    <row r="1373" spans="7:20" x14ac:dyDescent="0.2">
      <c r="G1373" s="59"/>
      <c r="H1373" s="59"/>
      <c r="I1373" s="127"/>
      <c r="J1373" s="79"/>
      <c r="K1373" s="79"/>
      <c r="L1373" s="79"/>
      <c r="M1373" s="79"/>
      <c r="N1373" s="79"/>
      <c r="O1373" s="79"/>
      <c r="P1373" s="127"/>
      <c r="Q1373" s="39"/>
      <c r="R1373" s="39"/>
      <c r="S1373" s="39"/>
      <c r="T1373" s="39"/>
    </row>
    <row r="1374" spans="7:20" x14ac:dyDescent="0.2">
      <c r="G1374" s="59"/>
      <c r="H1374" s="59"/>
      <c r="I1374" s="127"/>
      <c r="J1374" s="79"/>
      <c r="K1374" s="79"/>
      <c r="L1374" s="79"/>
      <c r="M1374" s="79"/>
      <c r="N1374" s="79"/>
      <c r="O1374" s="79"/>
      <c r="P1374" s="127"/>
      <c r="Q1374" s="39"/>
      <c r="R1374" s="39"/>
      <c r="S1374" s="39"/>
      <c r="T1374" s="39"/>
    </row>
    <row r="1375" spans="7:20" x14ac:dyDescent="0.2">
      <c r="G1375" s="59"/>
      <c r="H1375" s="59"/>
      <c r="I1375" s="127"/>
      <c r="J1375" s="79"/>
      <c r="K1375" s="79"/>
      <c r="L1375" s="79"/>
      <c r="M1375" s="79"/>
      <c r="N1375" s="79"/>
      <c r="O1375" s="79"/>
      <c r="P1375" s="127"/>
      <c r="Q1375" s="39"/>
      <c r="R1375" s="39"/>
      <c r="S1375" s="39"/>
      <c r="T1375" s="39"/>
    </row>
    <row r="1376" spans="7:20" x14ac:dyDescent="0.2">
      <c r="G1376" s="59"/>
      <c r="H1376" s="59"/>
      <c r="I1376" s="127"/>
      <c r="J1376" s="79"/>
      <c r="K1376" s="79"/>
      <c r="L1376" s="79"/>
      <c r="M1376" s="79"/>
      <c r="N1376" s="79"/>
      <c r="O1376" s="79"/>
      <c r="P1376" s="127"/>
      <c r="Q1376" s="39"/>
      <c r="R1376" s="39"/>
      <c r="S1376" s="39"/>
      <c r="T1376" s="39"/>
    </row>
    <row r="1377" spans="7:20" x14ac:dyDescent="0.2">
      <c r="G1377" s="59"/>
      <c r="H1377" s="59"/>
      <c r="I1377" s="127"/>
      <c r="J1377" s="79"/>
      <c r="K1377" s="79"/>
      <c r="L1377" s="79"/>
      <c r="M1377" s="79"/>
      <c r="N1377" s="79"/>
      <c r="O1377" s="79"/>
      <c r="P1377" s="127"/>
      <c r="Q1377" s="39"/>
      <c r="R1377" s="39"/>
      <c r="S1377" s="39"/>
      <c r="T1377" s="39"/>
    </row>
    <row r="1378" spans="7:20" x14ac:dyDescent="0.2">
      <c r="G1378" s="59"/>
      <c r="H1378" s="59"/>
      <c r="I1378" s="127"/>
      <c r="J1378" s="79"/>
      <c r="K1378" s="79"/>
      <c r="L1378" s="79"/>
      <c r="M1378" s="79"/>
      <c r="N1378" s="79"/>
      <c r="O1378" s="79"/>
      <c r="P1378" s="127"/>
      <c r="Q1378" s="39"/>
      <c r="R1378" s="39"/>
      <c r="S1378" s="39"/>
      <c r="T1378" s="39"/>
    </row>
    <row r="1379" spans="7:20" x14ac:dyDescent="0.2">
      <c r="G1379" s="59"/>
      <c r="H1379" s="59"/>
      <c r="I1379" s="127"/>
      <c r="J1379" s="79"/>
      <c r="K1379" s="79"/>
      <c r="L1379" s="79"/>
      <c r="M1379" s="79"/>
      <c r="N1379" s="79"/>
      <c r="O1379" s="79"/>
      <c r="P1379" s="127"/>
      <c r="Q1379" s="39"/>
      <c r="R1379" s="39"/>
      <c r="S1379" s="39"/>
      <c r="T1379" s="39"/>
    </row>
    <row r="1380" spans="7:20" x14ac:dyDescent="0.2">
      <c r="G1380" s="59"/>
      <c r="H1380" s="59"/>
      <c r="I1380" s="127"/>
      <c r="J1380" s="79"/>
      <c r="K1380" s="79"/>
      <c r="L1380" s="79"/>
      <c r="M1380" s="79"/>
      <c r="N1380" s="79"/>
      <c r="O1380" s="79"/>
      <c r="P1380" s="127"/>
      <c r="Q1380" s="39"/>
      <c r="R1380" s="39"/>
      <c r="S1380" s="39"/>
      <c r="T1380" s="39"/>
    </row>
    <row r="1381" spans="7:20" x14ac:dyDescent="0.2">
      <c r="G1381" s="59"/>
      <c r="H1381" s="59"/>
      <c r="I1381" s="127"/>
      <c r="J1381" s="79"/>
      <c r="K1381" s="79"/>
      <c r="L1381" s="79"/>
      <c r="M1381" s="79"/>
      <c r="N1381" s="79"/>
      <c r="O1381" s="79"/>
      <c r="P1381" s="127"/>
      <c r="Q1381" s="39"/>
      <c r="R1381" s="39"/>
      <c r="S1381" s="39"/>
      <c r="T1381" s="39"/>
    </row>
    <row r="1382" spans="7:20" x14ac:dyDescent="0.2">
      <c r="G1382" s="59"/>
      <c r="H1382" s="59"/>
      <c r="I1382" s="127"/>
      <c r="J1382" s="79"/>
      <c r="K1382" s="79"/>
      <c r="L1382" s="79"/>
      <c r="M1382" s="79"/>
      <c r="N1382" s="79"/>
      <c r="O1382" s="79"/>
      <c r="P1382" s="127"/>
      <c r="Q1382" s="39"/>
      <c r="R1382" s="39"/>
      <c r="S1382" s="39"/>
      <c r="T1382" s="39"/>
    </row>
    <row r="1383" spans="7:20" x14ac:dyDescent="0.2">
      <c r="G1383" s="59"/>
      <c r="H1383" s="59"/>
      <c r="I1383" s="127"/>
      <c r="J1383" s="79"/>
      <c r="K1383" s="79"/>
      <c r="L1383" s="79"/>
      <c r="M1383" s="79"/>
      <c r="N1383" s="79"/>
      <c r="O1383" s="79"/>
      <c r="P1383" s="127"/>
      <c r="Q1383" s="39"/>
      <c r="R1383" s="39"/>
      <c r="S1383" s="39"/>
      <c r="T1383" s="39"/>
    </row>
    <row r="1384" spans="7:20" x14ac:dyDescent="0.2">
      <c r="G1384" s="59"/>
      <c r="H1384" s="59"/>
      <c r="I1384" s="127"/>
      <c r="J1384" s="79"/>
      <c r="K1384" s="79"/>
      <c r="L1384" s="79"/>
      <c r="M1384" s="79"/>
      <c r="N1384" s="79"/>
      <c r="O1384" s="79"/>
      <c r="P1384" s="127"/>
      <c r="Q1384" s="39"/>
      <c r="R1384" s="39"/>
      <c r="S1384" s="39"/>
      <c r="T1384" s="39"/>
    </row>
    <row r="1385" spans="7:20" x14ac:dyDescent="0.2">
      <c r="G1385" s="59"/>
      <c r="H1385" s="59"/>
      <c r="I1385" s="127"/>
      <c r="J1385" s="79"/>
      <c r="K1385" s="79"/>
      <c r="L1385" s="79"/>
      <c r="M1385" s="79"/>
      <c r="N1385" s="79"/>
      <c r="O1385" s="79"/>
      <c r="P1385" s="127"/>
      <c r="Q1385" s="39"/>
      <c r="R1385" s="39"/>
      <c r="S1385" s="39"/>
      <c r="T1385" s="39"/>
    </row>
    <row r="1386" spans="7:20" x14ac:dyDescent="0.2">
      <c r="G1386" s="59"/>
      <c r="H1386" s="59"/>
      <c r="I1386" s="127"/>
      <c r="J1386" s="79"/>
      <c r="K1386" s="79"/>
      <c r="L1386" s="79"/>
      <c r="M1386" s="79"/>
      <c r="N1386" s="79"/>
      <c r="O1386" s="79"/>
      <c r="P1386" s="127"/>
      <c r="Q1386" s="39"/>
      <c r="R1386" s="39"/>
      <c r="S1386" s="39"/>
      <c r="T1386" s="39"/>
    </row>
    <row r="1387" spans="7:20" x14ac:dyDescent="0.2">
      <c r="G1387" s="59"/>
      <c r="H1387" s="59"/>
      <c r="I1387" s="127"/>
      <c r="J1387" s="79"/>
      <c r="K1387" s="79"/>
      <c r="L1387" s="79"/>
      <c r="M1387" s="79"/>
      <c r="N1387" s="79"/>
      <c r="O1387" s="79"/>
      <c r="P1387" s="127"/>
      <c r="Q1387" s="39"/>
      <c r="R1387" s="39"/>
      <c r="S1387" s="39"/>
      <c r="T1387" s="39"/>
    </row>
    <row r="1388" spans="7:20" x14ac:dyDescent="0.2">
      <c r="G1388" s="59"/>
      <c r="H1388" s="59"/>
      <c r="I1388" s="127"/>
      <c r="J1388" s="79"/>
      <c r="K1388" s="79"/>
      <c r="L1388" s="79"/>
      <c r="M1388" s="79"/>
      <c r="N1388" s="79"/>
      <c r="O1388" s="79"/>
      <c r="P1388" s="127"/>
      <c r="Q1388" s="39"/>
      <c r="R1388" s="39"/>
      <c r="S1388" s="39"/>
      <c r="T1388" s="39"/>
    </row>
    <row r="1389" spans="7:20" x14ac:dyDescent="0.2">
      <c r="G1389" s="59"/>
      <c r="H1389" s="59"/>
      <c r="I1389" s="127"/>
      <c r="J1389" s="79"/>
      <c r="K1389" s="79"/>
      <c r="L1389" s="79"/>
      <c r="M1389" s="79"/>
      <c r="N1389" s="79"/>
      <c r="O1389" s="79"/>
      <c r="P1389" s="127"/>
      <c r="Q1389" s="39"/>
      <c r="R1389" s="39"/>
      <c r="S1389" s="39"/>
      <c r="T1389" s="39"/>
    </row>
    <row r="1390" spans="7:20" x14ac:dyDescent="0.2">
      <c r="G1390" s="59"/>
      <c r="H1390" s="59"/>
      <c r="I1390" s="127"/>
      <c r="J1390" s="79"/>
      <c r="K1390" s="79"/>
      <c r="L1390" s="79"/>
      <c r="M1390" s="79"/>
      <c r="N1390" s="79"/>
      <c r="O1390" s="79"/>
      <c r="P1390" s="127"/>
      <c r="Q1390" s="39"/>
      <c r="R1390" s="39"/>
      <c r="S1390" s="39"/>
      <c r="T1390" s="39"/>
    </row>
    <row r="1391" spans="7:20" x14ac:dyDescent="0.2">
      <c r="G1391" s="59"/>
      <c r="H1391" s="59"/>
      <c r="I1391" s="127"/>
      <c r="J1391" s="79"/>
      <c r="K1391" s="79"/>
      <c r="L1391" s="79"/>
      <c r="M1391" s="79"/>
      <c r="N1391" s="79"/>
      <c r="O1391" s="79"/>
      <c r="P1391" s="127"/>
      <c r="Q1391" s="39"/>
      <c r="R1391" s="39"/>
      <c r="S1391" s="39"/>
      <c r="T1391" s="39"/>
    </row>
    <row r="1392" spans="7:20" x14ac:dyDescent="0.2">
      <c r="G1392" s="59"/>
      <c r="H1392" s="59"/>
      <c r="I1392" s="127"/>
      <c r="J1392" s="79"/>
      <c r="K1392" s="79"/>
      <c r="L1392" s="79"/>
      <c r="M1392" s="79"/>
      <c r="N1392" s="79"/>
      <c r="O1392" s="79"/>
      <c r="P1392" s="127"/>
      <c r="Q1392" s="39"/>
      <c r="R1392" s="39"/>
      <c r="S1392" s="39"/>
      <c r="T1392" s="39"/>
    </row>
    <row r="1393" spans="7:20" x14ac:dyDescent="0.2">
      <c r="G1393" s="59"/>
      <c r="H1393" s="59"/>
      <c r="I1393" s="127"/>
      <c r="J1393" s="79"/>
      <c r="K1393" s="79"/>
      <c r="L1393" s="79"/>
      <c r="M1393" s="79"/>
      <c r="N1393" s="79"/>
      <c r="O1393" s="79"/>
      <c r="P1393" s="127"/>
      <c r="Q1393" s="39"/>
      <c r="R1393" s="39"/>
      <c r="S1393" s="39"/>
      <c r="T1393" s="39"/>
    </row>
    <row r="1394" spans="7:20" x14ac:dyDescent="0.2">
      <c r="G1394" s="59"/>
      <c r="H1394" s="59"/>
      <c r="I1394" s="127"/>
      <c r="J1394" s="79"/>
      <c r="K1394" s="79"/>
      <c r="L1394" s="79"/>
      <c r="M1394" s="79"/>
      <c r="N1394" s="79"/>
      <c r="O1394" s="79"/>
      <c r="P1394" s="127"/>
      <c r="Q1394" s="39"/>
      <c r="R1394" s="39"/>
      <c r="S1394" s="39"/>
      <c r="T1394" s="39"/>
    </row>
    <row r="1395" spans="7:20" x14ac:dyDescent="0.2">
      <c r="G1395" s="59"/>
      <c r="H1395" s="59"/>
      <c r="I1395" s="127"/>
      <c r="J1395" s="79"/>
      <c r="K1395" s="79"/>
      <c r="L1395" s="79"/>
      <c r="M1395" s="79"/>
      <c r="N1395" s="79"/>
      <c r="O1395" s="79"/>
      <c r="P1395" s="127"/>
      <c r="Q1395" s="39"/>
      <c r="R1395" s="39"/>
      <c r="S1395" s="39"/>
      <c r="T1395" s="39"/>
    </row>
    <row r="1396" spans="7:20" x14ac:dyDescent="0.2">
      <c r="G1396" s="59"/>
      <c r="H1396" s="59"/>
      <c r="I1396" s="127"/>
      <c r="J1396" s="79"/>
      <c r="K1396" s="79"/>
      <c r="L1396" s="79"/>
      <c r="M1396" s="79"/>
      <c r="N1396" s="79"/>
      <c r="O1396" s="79"/>
      <c r="P1396" s="127"/>
      <c r="Q1396" s="39"/>
      <c r="R1396" s="39"/>
      <c r="S1396" s="39"/>
      <c r="T1396" s="39"/>
    </row>
    <row r="1397" spans="7:20" x14ac:dyDescent="0.2">
      <c r="G1397" s="59"/>
      <c r="H1397" s="59"/>
      <c r="I1397" s="127"/>
      <c r="J1397" s="79"/>
      <c r="K1397" s="79"/>
      <c r="L1397" s="79"/>
      <c r="M1397" s="79"/>
      <c r="N1397" s="79"/>
      <c r="O1397" s="79"/>
      <c r="P1397" s="127"/>
      <c r="Q1397" s="39"/>
      <c r="R1397" s="39"/>
      <c r="S1397" s="39"/>
      <c r="T1397" s="39"/>
    </row>
    <row r="1398" spans="7:20" x14ac:dyDescent="0.2">
      <c r="G1398" s="59"/>
      <c r="H1398" s="59"/>
      <c r="I1398" s="127"/>
      <c r="J1398" s="79"/>
      <c r="K1398" s="79"/>
      <c r="L1398" s="79"/>
      <c r="M1398" s="79"/>
      <c r="N1398" s="79"/>
      <c r="O1398" s="79"/>
      <c r="P1398" s="127"/>
      <c r="Q1398" s="39"/>
      <c r="R1398" s="39"/>
      <c r="S1398" s="39"/>
      <c r="T1398" s="39"/>
    </row>
    <row r="1399" spans="7:20" x14ac:dyDescent="0.2">
      <c r="G1399" s="59"/>
      <c r="H1399" s="59"/>
      <c r="I1399" s="127"/>
      <c r="J1399" s="79"/>
      <c r="K1399" s="79"/>
      <c r="L1399" s="79"/>
      <c r="M1399" s="79"/>
      <c r="N1399" s="79"/>
      <c r="O1399" s="79"/>
      <c r="P1399" s="127"/>
      <c r="Q1399" s="39"/>
      <c r="R1399" s="39"/>
      <c r="S1399" s="39"/>
      <c r="T1399" s="39"/>
    </row>
    <row r="1400" spans="7:20" x14ac:dyDescent="0.2">
      <c r="G1400" s="59"/>
      <c r="H1400" s="59"/>
      <c r="I1400" s="127"/>
      <c r="J1400" s="79"/>
      <c r="K1400" s="79"/>
      <c r="L1400" s="79"/>
      <c r="M1400" s="79"/>
      <c r="N1400" s="79"/>
      <c r="O1400" s="79"/>
      <c r="P1400" s="127"/>
      <c r="Q1400" s="39"/>
      <c r="R1400" s="39"/>
      <c r="S1400" s="39"/>
      <c r="T1400" s="39"/>
    </row>
    <row r="1401" spans="7:20" x14ac:dyDescent="0.2">
      <c r="G1401" s="59"/>
      <c r="H1401" s="59"/>
      <c r="I1401" s="127"/>
      <c r="J1401" s="79"/>
      <c r="K1401" s="79"/>
      <c r="L1401" s="79"/>
      <c r="M1401" s="79"/>
      <c r="N1401" s="79"/>
      <c r="O1401" s="79"/>
      <c r="P1401" s="127"/>
      <c r="Q1401" s="39"/>
      <c r="R1401" s="39"/>
      <c r="S1401" s="39"/>
      <c r="T1401" s="39"/>
    </row>
    <row r="1402" spans="7:20" x14ac:dyDescent="0.2">
      <c r="G1402" s="59"/>
      <c r="H1402" s="59"/>
      <c r="I1402" s="127"/>
      <c r="J1402" s="79"/>
      <c r="K1402" s="79"/>
      <c r="L1402" s="79"/>
      <c r="M1402" s="79"/>
      <c r="N1402" s="79"/>
      <c r="O1402" s="79"/>
      <c r="P1402" s="127"/>
      <c r="Q1402" s="39"/>
      <c r="R1402" s="39"/>
      <c r="S1402" s="39"/>
      <c r="T1402" s="39"/>
    </row>
    <row r="1403" spans="7:20" x14ac:dyDescent="0.2">
      <c r="G1403" s="59"/>
      <c r="H1403" s="59"/>
      <c r="I1403" s="127"/>
      <c r="J1403" s="79"/>
      <c r="K1403" s="79"/>
      <c r="L1403" s="79"/>
      <c r="M1403" s="79"/>
      <c r="N1403" s="79"/>
      <c r="O1403" s="79"/>
      <c r="P1403" s="127"/>
      <c r="Q1403" s="39"/>
      <c r="R1403" s="39"/>
      <c r="S1403" s="39"/>
      <c r="T1403" s="39"/>
    </row>
    <row r="1404" spans="7:20" x14ac:dyDescent="0.2">
      <c r="G1404" s="59"/>
      <c r="H1404" s="59"/>
      <c r="I1404" s="127"/>
      <c r="J1404" s="79"/>
      <c r="K1404" s="79"/>
      <c r="L1404" s="79"/>
      <c r="M1404" s="79"/>
      <c r="N1404" s="79"/>
      <c r="O1404" s="79"/>
      <c r="P1404" s="127"/>
      <c r="Q1404" s="39"/>
      <c r="R1404" s="39"/>
      <c r="S1404" s="39"/>
      <c r="T1404" s="39"/>
    </row>
    <row r="1405" spans="7:20" x14ac:dyDescent="0.2">
      <c r="G1405" s="59"/>
      <c r="H1405" s="59"/>
      <c r="I1405" s="127"/>
      <c r="J1405" s="79"/>
      <c r="K1405" s="79"/>
      <c r="L1405" s="79"/>
      <c r="M1405" s="79"/>
      <c r="N1405" s="79"/>
      <c r="O1405" s="79"/>
      <c r="P1405" s="127"/>
      <c r="Q1405" s="39"/>
      <c r="R1405" s="39"/>
      <c r="S1405" s="39"/>
      <c r="T1405" s="39"/>
    </row>
    <row r="1406" spans="7:20" x14ac:dyDescent="0.2">
      <c r="G1406" s="59"/>
      <c r="H1406" s="59"/>
      <c r="I1406" s="127"/>
      <c r="J1406" s="79"/>
      <c r="K1406" s="79"/>
      <c r="L1406" s="79"/>
      <c r="M1406" s="79"/>
      <c r="N1406" s="79"/>
      <c r="O1406" s="79"/>
      <c r="P1406" s="127"/>
      <c r="Q1406" s="39"/>
      <c r="R1406" s="39"/>
      <c r="S1406" s="39"/>
      <c r="T1406" s="39"/>
    </row>
    <row r="1407" spans="7:20" x14ac:dyDescent="0.2">
      <c r="G1407" s="59"/>
      <c r="H1407" s="59"/>
      <c r="I1407" s="127"/>
      <c r="J1407" s="79"/>
      <c r="K1407" s="79"/>
      <c r="L1407" s="79"/>
      <c r="M1407" s="79"/>
      <c r="N1407" s="79"/>
      <c r="O1407" s="79"/>
      <c r="P1407" s="127"/>
      <c r="Q1407" s="39"/>
      <c r="R1407" s="39"/>
      <c r="S1407" s="39"/>
      <c r="T1407" s="39"/>
    </row>
    <row r="1408" spans="7:20" x14ac:dyDescent="0.2">
      <c r="G1408" s="59"/>
      <c r="H1408" s="59"/>
      <c r="I1408" s="127"/>
      <c r="J1408" s="79"/>
      <c r="K1408" s="79"/>
      <c r="L1408" s="79"/>
      <c r="M1408" s="79"/>
      <c r="N1408" s="79"/>
      <c r="O1408" s="79"/>
      <c r="P1408" s="127"/>
      <c r="Q1408" s="39"/>
      <c r="R1408" s="39"/>
      <c r="S1408" s="39"/>
      <c r="T1408" s="39"/>
    </row>
    <row r="1409" spans="7:20" x14ac:dyDescent="0.2">
      <c r="G1409" s="59"/>
      <c r="H1409" s="59"/>
      <c r="I1409" s="127"/>
      <c r="J1409" s="79"/>
      <c r="K1409" s="79"/>
      <c r="L1409" s="79"/>
      <c r="M1409" s="79"/>
      <c r="N1409" s="79"/>
      <c r="O1409" s="79"/>
      <c r="P1409" s="127"/>
      <c r="Q1409" s="39"/>
      <c r="R1409" s="39"/>
      <c r="S1409" s="39"/>
      <c r="T1409" s="39"/>
    </row>
    <row r="1410" spans="7:20" x14ac:dyDescent="0.2">
      <c r="G1410" s="59"/>
      <c r="H1410" s="59"/>
      <c r="I1410" s="127"/>
      <c r="J1410" s="79"/>
      <c r="K1410" s="79"/>
      <c r="L1410" s="79"/>
      <c r="M1410" s="79"/>
      <c r="N1410" s="79"/>
      <c r="O1410" s="79"/>
      <c r="P1410" s="127"/>
      <c r="Q1410" s="39"/>
      <c r="R1410" s="39"/>
      <c r="S1410" s="39"/>
      <c r="T1410" s="39"/>
    </row>
    <row r="1411" spans="7:20" x14ac:dyDescent="0.2">
      <c r="G1411" s="59"/>
      <c r="H1411" s="59"/>
      <c r="I1411" s="127"/>
      <c r="J1411" s="79"/>
      <c r="K1411" s="79"/>
      <c r="L1411" s="79"/>
      <c r="M1411" s="79"/>
      <c r="N1411" s="79"/>
      <c r="O1411" s="79"/>
      <c r="P1411" s="127"/>
      <c r="Q1411" s="39"/>
      <c r="R1411" s="39"/>
      <c r="S1411" s="39"/>
      <c r="T1411" s="39"/>
    </row>
    <row r="1412" spans="7:20" x14ac:dyDescent="0.2">
      <c r="G1412" s="59"/>
      <c r="H1412" s="59"/>
      <c r="I1412" s="127"/>
      <c r="J1412" s="79"/>
      <c r="K1412" s="79"/>
      <c r="L1412" s="79"/>
      <c r="M1412" s="79"/>
      <c r="N1412" s="79"/>
      <c r="O1412" s="79"/>
      <c r="P1412" s="127"/>
      <c r="Q1412" s="39"/>
      <c r="R1412" s="39"/>
      <c r="S1412" s="39"/>
      <c r="T1412" s="39"/>
    </row>
    <row r="1413" spans="7:20" x14ac:dyDescent="0.2">
      <c r="G1413" s="59"/>
      <c r="H1413" s="59"/>
      <c r="I1413" s="127"/>
      <c r="J1413" s="79"/>
      <c r="K1413" s="79"/>
      <c r="L1413" s="79"/>
      <c r="M1413" s="79"/>
      <c r="N1413" s="79"/>
      <c r="O1413" s="79"/>
      <c r="P1413" s="127"/>
      <c r="Q1413" s="39"/>
      <c r="R1413" s="39"/>
      <c r="S1413" s="39"/>
      <c r="T1413" s="39"/>
    </row>
    <row r="1414" spans="7:20" x14ac:dyDescent="0.2">
      <c r="G1414" s="59"/>
      <c r="H1414" s="59"/>
      <c r="I1414" s="127"/>
      <c r="J1414" s="79"/>
      <c r="K1414" s="79"/>
      <c r="L1414" s="79"/>
      <c r="M1414" s="79"/>
      <c r="N1414" s="79"/>
      <c r="O1414" s="79"/>
      <c r="P1414" s="127"/>
      <c r="Q1414" s="39"/>
      <c r="R1414" s="39"/>
      <c r="S1414" s="39"/>
      <c r="T1414" s="39"/>
    </row>
    <row r="1415" spans="7:20" x14ac:dyDescent="0.2">
      <c r="G1415" s="59"/>
      <c r="H1415" s="59"/>
      <c r="I1415" s="127"/>
      <c r="J1415" s="79"/>
      <c r="K1415" s="79"/>
      <c r="L1415" s="79"/>
      <c r="M1415" s="79"/>
      <c r="N1415" s="79"/>
      <c r="O1415" s="79"/>
      <c r="P1415" s="127"/>
      <c r="Q1415" s="39"/>
      <c r="R1415" s="39"/>
      <c r="S1415" s="39"/>
      <c r="T1415" s="39"/>
    </row>
    <row r="1416" spans="7:20" x14ac:dyDescent="0.2">
      <c r="G1416" s="59"/>
      <c r="H1416" s="59"/>
      <c r="I1416" s="127"/>
      <c r="J1416" s="79"/>
      <c r="K1416" s="79"/>
      <c r="L1416" s="79"/>
      <c r="M1416" s="79"/>
      <c r="N1416" s="79"/>
      <c r="O1416" s="79"/>
      <c r="P1416" s="127"/>
      <c r="Q1416" s="39"/>
      <c r="R1416" s="39"/>
      <c r="S1416" s="39"/>
      <c r="T1416" s="39"/>
    </row>
    <row r="1417" spans="7:20" x14ac:dyDescent="0.2">
      <c r="G1417" s="59"/>
      <c r="H1417" s="59"/>
      <c r="I1417" s="127"/>
      <c r="J1417" s="79"/>
      <c r="K1417" s="79"/>
      <c r="L1417" s="79"/>
      <c r="M1417" s="79"/>
      <c r="N1417" s="79"/>
      <c r="O1417" s="79"/>
      <c r="P1417" s="127"/>
      <c r="Q1417" s="39"/>
      <c r="R1417" s="39"/>
      <c r="S1417" s="39"/>
      <c r="T1417" s="39"/>
    </row>
    <row r="1418" spans="7:20" x14ac:dyDescent="0.2">
      <c r="G1418" s="59"/>
      <c r="H1418" s="59"/>
      <c r="I1418" s="127"/>
      <c r="J1418" s="79"/>
      <c r="K1418" s="79"/>
      <c r="L1418" s="79"/>
      <c r="M1418" s="79"/>
      <c r="N1418" s="79"/>
      <c r="O1418" s="79"/>
      <c r="P1418" s="127"/>
      <c r="Q1418" s="39"/>
      <c r="R1418" s="39"/>
      <c r="S1418" s="39"/>
      <c r="T1418" s="39"/>
    </row>
    <row r="1419" spans="7:20" x14ac:dyDescent="0.2">
      <c r="G1419" s="59"/>
      <c r="H1419" s="59"/>
      <c r="I1419" s="127"/>
      <c r="J1419" s="79"/>
      <c r="K1419" s="79"/>
      <c r="L1419" s="79"/>
      <c r="M1419" s="79"/>
      <c r="N1419" s="79"/>
      <c r="O1419" s="79"/>
      <c r="P1419" s="127"/>
      <c r="Q1419" s="39"/>
      <c r="R1419" s="39"/>
      <c r="S1419" s="39"/>
      <c r="T1419" s="39"/>
    </row>
    <row r="1420" spans="7:20" x14ac:dyDescent="0.2">
      <c r="G1420" s="59"/>
      <c r="H1420" s="59"/>
      <c r="I1420" s="127"/>
      <c r="J1420" s="79"/>
      <c r="K1420" s="79"/>
      <c r="L1420" s="79"/>
      <c r="M1420" s="79"/>
      <c r="N1420" s="79"/>
      <c r="O1420" s="79"/>
      <c r="P1420" s="127"/>
      <c r="Q1420" s="39"/>
      <c r="R1420" s="39"/>
      <c r="S1420" s="39"/>
      <c r="T1420" s="39"/>
    </row>
    <row r="1421" spans="7:20" x14ac:dyDescent="0.2">
      <c r="G1421" s="59"/>
      <c r="H1421" s="59"/>
      <c r="I1421" s="127"/>
      <c r="J1421" s="79"/>
      <c r="K1421" s="79"/>
      <c r="L1421" s="79"/>
      <c r="M1421" s="79"/>
      <c r="N1421" s="79"/>
      <c r="O1421" s="79"/>
      <c r="P1421" s="127"/>
      <c r="Q1421" s="39"/>
      <c r="R1421" s="39"/>
      <c r="S1421" s="39"/>
      <c r="T1421" s="39"/>
    </row>
    <row r="1422" spans="7:20" x14ac:dyDescent="0.2">
      <c r="G1422" s="59"/>
      <c r="H1422" s="59"/>
      <c r="I1422" s="127"/>
      <c r="J1422" s="79"/>
      <c r="K1422" s="79"/>
      <c r="L1422" s="79"/>
      <c r="M1422" s="79"/>
      <c r="N1422" s="79"/>
      <c r="O1422" s="79"/>
      <c r="P1422" s="127"/>
      <c r="Q1422" s="39"/>
      <c r="R1422" s="39"/>
      <c r="S1422" s="39"/>
      <c r="T1422" s="39"/>
    </row>
    <row r="1423" spans="7:20" x14ac:dyDescent="0.2">
      <c r="G1423" s="59"/>
      <c r="H1423" s="59"/>
      <c r="I1423" s="127"/>
      <c r="J1423" s="79"/>
      <c r="K1423" s="79"/>
      <c r="L1423" s="79"/>
      <c r="M1423" s="79"/>
      <c r="N1423" s="79"/>
      <c r="O1423" s="79"/>
      <c r="P1423" s="127"/>
      <c r="Q1423" s="39"/>
      <c r="R1423" s="39"/>
      <c r="S1423" s="39"/>
      <c r="T1423" s="39"/>
    </row>
    <row r="1424" spans="7:20" x14ac:dyDescent="0.2">
      <c r="G1424" s="59"/>
      <c r="H1424" s="59"/>
      <c r="I1424" s="127"/>
      <c r="J1424" s="79"/>
      <c r="K1424" s="79"/>
      <c r="L1424" s="79"/>
      <c r="M1424" s="79"/>
      <c r="N1424" s="79"/>
      <c r="O1424" s="79"/>
      <c r="P1424" s="127"/>
      <c r="Q1424" s="39"/>
      <c r="R1424" s="39"/>
      <c r="S1424" s="39"/>
      <c r="T1424" s="39"/>
    </row>
    <row r="1425" spans="7:20" x14ac:dyDescent="0.2">
      <c r="G1425" s="59"/>
      <c r="H1425" s="59"/>
      <c r="I1425" s="127"/>
      <c r="J1425" s="79"/>
      <c r="K1425" s="79"/>
      <c r="L1425" s="79"/>
      <c r="M1425" s="79"/>
      <c r="N1425" s="79"/>
      <c r="O1425" s="79"/>
      <c r="P1425" s="127"/>
      <c r="Q1425" s="39"/>
      <c r="R1425" s="39"/>
      <c r="S1425" s="39"/>
      <c r="T1425" s="39"/>
    </row>
    <row r="1426" spans="7:20" x14ac:dyDescent="0.2">
      <c r="G1426" s="59"/>
      <c r="H1426" s="59"/>
      <c r="I1426" s="127"/>
      <c r="J1426" s="79"/>
      <c r="K1426" s="79"/>
      <c r="L1426" s="79"/>
      <c r="M1426" s="79"/>
      <c r="N1426" s="79"/>
      <c r="O1426" s="79"/>
      <c r="P1426" s="127"/>
      <c r="Q1426" s="39"/>
      <c r="R1426" s="39"/>
      <c r="S1426" s="39"/>
      <c r="T1426" s="39"/>
    </row>
    <row r="1427" spans="7:20" x14ac:dyDescent="0.2">
      <c r="G1427" s="59"/>
      <c r="H1427" s="59"/>
      <c r="I1427" s="127"/>
      <c r="J1427" s="79"/>
      <c r="K1427" s="79"/>
      <c r="L1427" s="79"/>
      <c r="M1427" s="79"/>
      <c r="N1427" s="79"/>
      <c r="O1427" s="79"/>
      <c r="P1427" s="127"/>
      <c r="Q1427" s="39"/>
      <c r="R1427" s="39"/>
      <c r="S1427" s="39"/>
      <c r="T1427" s="39"/>
    </row>
    <row r="1428" spans="7:20" x14ac:dyDescent="0.2">
      <c r="G1428" s="59"/>
      <c r="H1428" s="59"/>
      <c r="I1428" s="127"/>
      <c r="J1428" s="79"/>
      <c r="K1428" s="79"/>
      <c r="L1428" s="79"/>
      <c r="M1428" s="79"/>
      <c r="N1428" s="79"/>
      <c r="O1428" s="79"/>
      <c r="P1428" s="127"/>
      <c r="Q1428" s="39"/>
      <c r="R1428" s="39"/>
      <c r="S1428" s="39"/>
      <c r="T1428" s="39"/>
    </row>
    <row r="1429" spans="7:20" x14ac:dyDescent="0.2">
      <c r="G1429" s="59"/>
      <c r="H1429" s="59"/>
      <c r="I1429" s="127"/>
      <c r="J1429" s="79"/>
      <c r="K1429" s="79"/>
      <c r="L1429" s="79"/>
      <c r="M1429" s="79"/>
      <c r="N1429" s="79"/>
      <c r="O1429" s="79"/>
      <c r="P1429" s="127"/>
      <c r="Q1429" s="39"/>
      <c r="R1429" s="39"/>
      <c r="S1429" s="39"/>
      <c r="T1429" s="39"/>
    </row>
    <row r="1430" spans="7:20" x14ac:dyDescent="0.2">
      <c r="G1430" s="59"/>
      <c r="H1430" s="59"/>
      <c r="I1430" s="127"/>
      <c r="J1430" s="79"/>
      <c r="K1430" s="79"/>
      <c r="L1430" s="79"/>
      <c r="M1430" s="79"/>
      <c r="N1430" s="79"/>
      <c r="O1430" s="79"/>
      <c r="P1430" s="127"/>
      <c r="Q1430" s="39"/>
      <c r="R1430" s="39"/>
      <c r="S1430" s="39"/>
      <c r="T1430" s="39"/>
    </row>
    <row r="1431" spans="7:20" x14ac:dyDescent="0.2">
      <c r="G1431" s="59"/>
      <c r="H1431" s="59"/>
      <c r="I1431" s="127"/>
      <c r="J1431" s="79"/>
      <c r="K1431" s="79"/>
      <c r="L1431" s="79"/>
      <c r="M1431" s="79"/>
      <c r="N1431" s="79"/>
      <c r="O1431" s="79"/>
      <c r="P1431" s="127"/>
      <c r="Q1431" s="39"/>
      <c r="R1431" s="39"/>
      <c r="S1431" s="39"/>
      <c r="T1431" s="39"/>
    </row>
    <row r="1432" spans="7:20" x14ac:dyDescent="0.2">
      <c r="G1432" s="59"/>
      <c r="H1432" s="59"/>
      <c r="I1432" s="127"/>
      <c r="J1432" s="79"/>
      <c r="K1432" s="79"/>
      <c r="L1432" s="79"/>
      <c r="M1432" s="79"/>
      <c r="N1432" s="79"/>
      <c r="O1432" s="79"/>
      <c r="P1432" s="127"/>
      <c r="Q1432" s="39"/>
      <c r="R1432" s="39"/>
      <c r="S1432" s="39"/>
      <c r="T1432" s="39"/>
    </row>
    <row r="1433" spans="7:20" x14ac:dyDescent="0.2">
      <c r="G1433" s="59"/>
      <c r="H1433" s="59"/>
      <c r="I1433" s="127"/>
      <c r="J1433" s="79"/>
      <c r="K1433" s="79"/>
      <c r="L1433" s="79"/>
      <c r="M1433" s="79"/>
      <c r="N1433" s="79"/>
      <c r="O1433" s="79"/>
      <c r="P1433" s="127"/>
      <c r="Q1433" s="39"/>
      <c r="R1433" s="39"/>
      <c r="S1433" s="39"/>
      <c r="T1433" s="39"/>
    </row>
    <row r="1434" spans="7:20" x14ac:dyDescent="0.2">
      <c r="G1434" s="59"/>
      <c r="H1434" s="59"/>
      <c r="I1434" s="127"/>
      <c r="J1434" s="79"/>
      <c r="K1434" s="79"/>
      <c r="L1434" s="79"/>
      <c r="M1434" s="79"/>
      <c r="N1434" s="79"/>
      <c r="O1434" s="79"/>
      <c r="P1434" s="127"/>
      <c r="Q1434" s="39"/>
      <c r="R1434" s="39"/>
      <c r="S1434" s="39"/>
      <c r="T1434" s="39"/>
    </row>
    <row r="1435" spans="7:20" x14ac:dyDescent="0.2">
      <c r="G1435" s="59"/>
      <c r="H1435" s="59"/>
      <c r="I1435" s="127"/>
      <c r="J1435" s="79"/>
      <c r="K1435" s="79"/>
      <c r="L1435" s="79"/>
      <c r="M1435" s="79"/>
      <c r="N1435" s="79"/>
      <c r="O1435" s="79"/>
      <c r="P1435" s="127"/>
      <c r="Q1435" s="39"/>
      <c r="R1435" s="39"/>
      <c r="S1435" s="39"/>
      <c r="T1435" s="39"/>
    </row>
    <row r="1436" spans="7:20" x14ac:dyDescent="0.2">
      <c r="G1436" s="59"/>
      <c r="H1436" s="59"/>
      <c r="I1436" s="127"/>
      <c r="J1436" s="79"/>
      <c r="K1436" s="79"/>
      <c r="L1436" s="79"/>
      <c r="M1436" s="79"/>
      <c r="N1436" s="79"/>
      <c r="O1436" s="79"/>
      <c r="P1436" s="127"/>
      <c r="Q1436" s="39"/>
      <c r="R1436" s="39"/>
      <c r="S1436" s="39"/>
      <c r="T1436" s="39"/>
    </row>
    <row r="1437" spans="7:20" x14ac:dyDescent="0.2">
      <c r="G1437" s="59"/>
      <c r="H1437" s="59"/>
      <c r="I1437" s="127"/>
      <c r="J1437" s="79"/>
      <c r="K1437" s="79"/>
      <c r="L1437" s="79"/>
      <c r="M1437" s="79"/>
      <c r="N1437" s="79"/>
      <c r="O1437" s="79"/>
      <c r="P1437" s="127"/>
      <c r="Q1437" s="39"/>
      <c r="R1437" s="39"/>
      <c r="S1437" s="39"/>
      <c r="T1437" s="39"/>
    </row>
    <row r="1438" spans="7:20" x14ac:dyDescent="0.2">
      <c r="G1438" s="59"/>
      <c r="H1438" s="59"/>
      <c r="I1438" s="127"/>
      <c r="J1438" s="79"/>
      <c r="K1438" s="79"/>
      <c r="L1438" s="79"/>
      <c r="M1438" s="79"/>
      <c r="N1438" s="79"/>
      <c r="O1438" s="79"/>
      <c r="P1438" s="127"/>
      <c r="Q1438" s="39"/>
      <c r="R1438" s="39"/>
      <c r="S1438" s="39"/>
      <c r="T1438" s="39"/>
    </row>
    <row r="1439" spans="7:20" x14ac:dyDescent="0.2">
      <c r="G1439" s="59"/>
      <c r="H1439" s="59"/>
      <c r="I1439" s="127"/>
      <c r="J1439" s="79"/>
      <c r="K1439" s="79"/>
      <c r="L1439" s="79"/>
      <c r="M1439" s="79"/>
      <c r="N1439" s="79"/>
      <c r="O1439" s="79"/>
      <c r="P1439" s="127"/>
      <c r="Q1439" s="39"/>
      <c r="R1439" s="39"/>
      <c r="S1439" s="39"/>
      <c r="T1439" s="39"/>
    </row>
    <row r="1440" spans="7:20" x14ac:dyDescent="0.2">
      <c r="G1440" s="59"/>
      <c r="H1440" s="59"/>
      <c r="I1440" s="127"/>
      <c r="J1440" s="79"/>
      <c r="K1440" s="79"/>
      <c r="L1440" s="79"/>
      <c r="M1440" s="79"/>
      <c r="N1440" s="79"/>
      <c r="O1440" s="79"/>
      <c r="P1440" s="127"/>
      <c r="Q1440" s="39"/>
      <c r="R1440" s="39"/>
      <c r="S1440" s="39"/>
      <c r="T1440" s="39"/>
    </row>
    <row r="1441" spans="7:20" x14ac:dyDescent="0.2">
      <c r="G1441" s="59"/>
      <c r="H1441" s="59"/>
      <c r="I1441" s="127"/>
      <c r="J1441" s="79"/>
      <c r="K1441" s="79"/>
      <c r="L1441" s="79"/>
      <c r="M1441" s="79"/>
      <c r="N1441" s="79"/>
      <c r="O1441" s="79"/>
      <c r="P1441" s="127"/>
      <c r="Q1441" s="39"/>
      <c r="R1441" s="39"/>
      <c r="S1441" s="39"/>
      <c r="T1441" s="39"/>
    </row>
    <row r="1442" spans="7:20" x14ac:dyDescent="0.2">
      <c r="G1442" s="59"/>
      <c r="H1442" s="59"/>
      <c r="I1442" s="127"/>
      <c r="J1442" s="79"/>
      <c r="K1442" s="79"/>
      <c r="L1442" s="79"/>
      <c r="M1442" s="79"/>
      <c r="N1442" s="79"/>
      <c r="O1442" s="79"/>
      <c r="P1442" s="127"/>
      <c r="Q1442" s="39"/>
      <c r="R1442" s="39"/>
      <c r="S1442" s="39"/>
      <c r="T1442" s="39"/>
    </row>
    <row r="1443" spans="7:20" x14ac:dyDescent="0.2">
      <c r="G1443" s="59"/>
      <c r="H1443" s="59"/>
      <c r="I1443" s="127"/>
      <c r="J1443" s="79"/>
      <c r="K1443" s="79"/>
      <c r="L1443" s="79"/>
      <c r="M1443" s="79"/>
      <c r="N1443" s="79"/>
      <c r="O1443" s="79"/>
      <c r="P1443" s="127"/>
      <c r="Q1443" s="39"/>
      <c r="R1443" s="39"/>
      <c r="S1443" s="39"/>
      <c r="T1443" s="39"/>
    </row>
    <row r="1444" spans="7:20" x14ac:dyDescent="0.2">
      <c r="G1444" s="59"/>
      <c r="H1444" s="59"/>
      <c r="I1444" s="127"/>
      <c r="J1444" s="79"/>
      <c r="K1444" s="79"/>
      <c r="L1444" s="79"/>
      <c r="M1444" s="79"/>
      <c r="N1444" s="79"/>
      <c r="O1444" s="79"/>
      <c r="P1444" s="127"/>
      <c r="Q1444" s="39"/>
      <c r="R1444" s="39"/>
      <c r="S1444" s="39"/>
      <c r="T1444" s="39"/>
    </row>
    <row r="1445" spans="7:20" x14ac:dyDescent="0.2">
      <c r="G1445" s="59"/>
      <c r="H1445" s="59"/>
      <c r="I1445" s="127"/>
      <c r="J1445" s="79"/>
      <c r="K1445" s="79"/>
      <c r="L1445" s="79"/>
      <c r="M1445" s="79"/>
      <c r="N1445" s="79"/>
      <c r="O1445" s="79"/>
      <c r="P1445" s="127"/>
      <c r="Q1445" s="39"/>
      <c r="R1445" s="39"/>
      <c r="S1445" s="39"/>
      <c r="T1445" s="39"/>
    </row>
    <row r="1446" spans="7:20" x14ac:dyDescent="0.2">
      <c r="G1446" s="59"/>
      <c r="H1446" s="59"/>
      <c r="I1446" s="127"/>
      <c r="J1446" s="79"/>
      <c r="K1446" s="79"/>
      <c r="L1446" s="79"/>
      <c r="M1446" s="79"/>
      <c r="N1446" s="79"/>
      <c r="O1446" s="79"/>
      <c r="P1446" s="127"/>
      <c r="Q1446" s="39"/>
      <c r="R1446" s="39"/>
      <c r="S1446" s="39"/>
      <c r="T1446" s="39"/>
    </row>
    <row r="1447" spans="7:20" x14ac:dyDescent="0.2">
      <c r="G1447" s="59"/>
      <c r="H1447" s="59"/>
      <c r="I1447" s="127"/>
      <c r="J1447" s="79"/>
      <c r="K1447" s="79"/>
      <c r="L1447" s="79"/>
      <c r="M1447" s="79"/>
      <c r="N1447" s="79"/>
      <c r="O1447" s="79"/>
      <c r="P1447" s="127"/>
      <c r="Q1447" s="39"/>
      <c r="R1447" s="39"/>
      <c r="S1447" s="39"/>
      <c r="T1447" s="39"/>
    </row>
    <row r="1448" spans="7:20" x14ac:dyDescent="0.2">
      <c r="G1448" s="59"/>
      <c r="H1448" s="59"/>
      <c r="I1448" s="127"/>
      <c r="J1448" s="79"/>
      <c r="K1448" s="79"/>
      <c r="L1448" s="79"/>
      <c r="M1448" s="79"/>
      <c r="N1448" s="79"/>
      <c r="O1448" s="79"/>
      <c r="P1448" s="127"/>
      <c r="Q1448" s="39"/>
      <c r="R1448" s="39"/>
      <c r="S1448" s="39"/>
      <c r="T1448" s="39"/>
    </row>
    <row r="1449" spans="7:20" x14ac:dyDescent="0.2">
      <c r="G1449" s="59"/>
      <c r="H1449" s="59"/>
      <c r="I1449" s="127"/>
      <c r="J1449" s="79"/>
      <c r="K1449" s="79"/>
      <c r="L1449" s="79"/>
      <c r="M1449" s="79"/>
      <c r="N1449" s="79"/>
      <c r="O1449" s="79"/>
      <c r="P1449" s="127"/>
      <c r="Q1449" s="39"/>
      <c r="R1449" s="39"/>
      <c r="S1449" s="39"/>
      <c r="T1449" s="39"/>
    </row>
    <row r="1450" spans="7:20" x14ac:dyDescent="0.2">
      <c r="G1450" s="59"/>
      <c r="H1450" s="59"/>
      <c r="I1450" s="127"/>
      <c r="J1450" s="79"/>
      <c r="K1450" s="79"/>
      <c r="L1450" s="79"/>
      <c r="M1450" s="79"/>
      <c r="N1450" s="79"/>
      <c r="O1450" s="79"/>
      <c r="P1450" s="127"/>
      <c r="Q1450" s="39"/>
      <c r="R1450" s="39"/>
      <c r="S1450" s="39"/>
      <c r="T1450" s="39"/>
    </row>
    <row r="1451" spans="7:20" x14ac:dyDescent="0.2">
      <c r="G1451" s="59"/>
      <c r="H1451" s="59"/>
      <c r="I1451" s="127"/>
      <c r="J1451" s="79"/>
      <c r="K1451" s="79"/>
      <c r="L1451" s="79"/>
      <c r="M1451" s="79"/>
      <c r="N1451" s="79"/>
      <c r="O1451" s="79"/>
      <c r="P1451" s="127"/>
      <c r="Q1451" s="39"/>
      <c r="R1451" s="39"/>
      <c r="S1451" s="39"/>
      <c r="T1451" s="39"/>
    </row>
    <row r="1452" spans="7:20" x14ac:dyDescent="0.2">
      <c r="G1452" s="59"/>
      <c r="H1452" s="59"/>
      <c r="I1452" s="127"/>
      <c r="J1452" s="79"/>
      <c r="K1452" s="79"/>
      <c r="L1452" s="79"/>
      <c r="M1452" s="79"/>
      <c r="N1452" s="79"/>
      <c r="O1452" s="79"/>
      <c r="P1452" s="127"/>
      <c r="Q1452" s="39"/>
      <c r="R1452" s="39"/>
      <c r="S1452" s="39"/>
      <c r="T1452" s="39"/>
    </row>
    <row r="1453" spans="7:20" x14ac:dyDescent="0.2">
      <c r="G1453" s="59"/>
      <c r="H1453" s="59"/>
      <c r="I1453" s="127"/>
      <c r="J1453" s="79"/>
      <c r="K1453" s="79"/>
      <c r="L1453" s="79"/>
      <c r="M1453" s="79"/>
      <c r="N1453" s="79"/>
      <c r="O1453" s="79"/>
      <c r="P1453" s="127"/>
      <c r="Q1453" s="39"/>
      <c r="R1453" s="39"/>
      <c r="S1453" s="39"/>
      <c r="T1453" s="39"/>
    </row>
    <row r="1454" spans="7:20" x14ac:dyDescent="0.2">
      <c r="G1454" s="59"/>
      <c r="H1454" s="59"/>
      <c r="I1454" s="127"/>
      <c r="J1454" s="79"/>
      <c r="K1454" s="79"/>
      <c r="L1454" s="79"/>
      <c r="M1454" s="79"/>
      <c r="N1454" s="79"/>
      <c r="O1454" s="79"/>
      <c r="P1454" s="127"/>
      <c r="Q1454" s="39"/>
      <c r="R1454" s="39"/>
      <c r="S1454" s="39"/>
      <c r="T1454" s="39"/>
    </row>
    <row r="1455" spans="7:20" x14ac:dyDescent="0.2">
      <c r="G1455" s="59"/>
      <c r="H1455" s="59"/>
      <c r="I1455" s="127"/>
      <c r="J1455" s="79"/>
      <c r="K1455" s="79"/>
      <c r="L1455" s="79"/>
      <c r="M1455" s="79"/>
      <c r="N1455" s="79"/>
      <c r="O1455" s="79"/>
      <c r="P1455" s="127"/>
      <c r="Q1455" s="39"/>
      <c r="R1455" s="39"/>
      <c r="S1455" s="39"/>
      <c r="T1455" s="39"/>
    </row>
    <row r="1456" spans="7:20" x14ac:dyDescent="0.2">
      <c r="G1456" s="59"/>
      <c r="H1456" s="59"/>
      <c r="I1456" s="127"/>
      <c r="J1456" s="79"/>
      <c r="K1456" s="79"/>
      <c r="L1456" s="79"/>
      <c r="M1456" s="79"/>
      <c r="N1456" s="79"/>
      <c r="O1456" s="79"/>
      <c r="P1456" s="127"/>
      <c r="Q1456" s="39"/>
      <c r="R1456" s="39"/>
      <c r="S1456" s="39"/>
      <c r="T1456" s="39"/>
    </row>
    <row r="1457" spans="7:20" x14ac:dyDescent="0.2">
      <c r="G1457" s="59"/>
      <c r="H1457" s="59"/>
      <c r="I1457" s="127"/>
      <c r="J1457" s="79"/>
      <c r="K1457" s="79"/>
      <c r="L1457" s="79"/>
      <c r="M1457" s="79"/>
      <c r="N1457" s="79"/>
      <c r="O1457" s="79"/>
      <c r="P1457" s="127"/>
      <c r="Q1457" s="39"/>
      <c r="R1457" s="39"/>
      <c r="S1457" s="39"/>
      <c r="T1457" s="39"/>
    </row>
    <row r="1458" spans="7:20" x14ac:dyDescent="0.2">
      <c r="G1458" s="59"/>
      <c r="H1458" s="59"/>
      <c r="I1458" s="127"/>
      <c r="J1458" s="79"/>
      <c r="K1458" s="79"/>
      <c r="L1458" s="79"/>
      <c r="M1458" s="79"/>
      <c r="N1458" s="79"/>
      <c r="O1458" s="79"/>
      <c r="P1458" s="127"/>
      <c r="Q1458" s="39"/>
      <c r="R1458" s="39"/>
      <c r="S1458" s="39"/>
      <c r="T1458" s="39"/>
    </row>
    <row r="1459" spans="7:20" x14ac:dyDescent="0.2">
      <c r="G1459" s="59"/>
      <c r="H1459" s="59"/>
      <c r="I1459" s="127"/>
      <c r="J1459" s="79"/>
      <c r="K1459" s="79"/>
      <c r="L1459" s="79"/>
      <c r="M1459" s="79"/>
      <c r="N1459" s="79"/>
      <c r="O1459" s="79"/>
      <c r="P1459" s="127"/>
      <c r="Q1459" s="39"/>
      <c r="R1459" s="39"/>
      <c r="S1459" s="39"/>
      <c r="T1459" s="39"/>
    </row>
    <row r="1460" spans="7:20" x14ac:dyDescent="0.2">
      <c r="G1460" s="59"/>
      <c r="H1460" s="59"/>
      <c r="I1460" s="127"/>
      <c r="J1460" s="79"/>
      <c r="K1460" s="79"/>
      <c r="L1460" s="79"/>
      <c r="M1460" s="79"/>
      <c r="N1460" s="79"/>
      <c r="O1460" s="79"/>
      <c r="P1460" s="127"/>
      <c r="Q1460" s="39"/>
      <c r="R1460" s="39"/>
      <c r="S1460" s="39"/>
      <c r="T1460" s="39"/>
    </row>
    <row r="1461" spans="7:20" x14ac:dyDescent="0.2">
      <c r="G1461" s="59"/>
      <c r="H1461" s="59"/>
      <c r="I1461" s="127"/>
      <c r="J1461" s="79"/>
      <c r="K1461" s="79"/>
      <c r="L1461" s="79"/>
      <c r="M1461" s="79"/>
      <c r="N1461" s="79"/>
      <c r="O1461" s="79"/>
      <c r="P1461" s="127"/>
      <c r="Q1461" s="39"/>
      <c r="R1461" s="39"/>
      <c r="S1461" s="39"/>
      <c r="T1461" s="39"/>
    </row>
    <row r="1462" spans="7:20" x14ac:dyDescent="0.2">
      <c r="G1462" s="59"/>
      <c r="H1462" s="59"/>
      <c r="I1462" s="127"/>
      <c r="J1462" s="79"/>
      <c r="K1462" s="79"/>
      <c r="L1462" s="79"/>
      <c r="M1462" s="79"/>
      <c r="N1462" s="79"/>
      <c r="O1462" s="79"/>
      <c r="P1462" s="127"/>
      <c r="Q1462" s="39"/>
      <c r="R1462" s="39"/>
      <c r="S1462" s="39"/>
      <c r="T1462" s="39"/>
    </row>
    <row r="1463" spans="7:20" x14ac:dyDescent="0.2">
      <c r="G1463" s="59"/>
      <c r="H1463" s="59"/>
      <c r="I1463" s="127"/>
      <c r="J1463" s="79"/>
      <c r="K1463" s="79"/>
      <c r="L1463" s="79"/>
      <c r="M1463" s="79"/>
      <c r="N1463" s="79"/>
      <c r="O1463" s="79"/>
      <c r="P1463" s="127"/>
      <c r="Q1463" s="39"/>
      <c r="R1463" s="39"/>
      <c r="S1463" s="39"/>
      <c r="T1463" s="39"/>
    </row>
    <row r="1464" spans="7:20" x14ac:dyDescent="0.2">
      <c r="G1464" s="59"/>
      <c r="H1464" s="59"/>
      <c r="I1464" s="127"/>
      <c r="J1464" s="79"/>
      <c r="K1464" s="79"/>
      <c r="L1464" s="79"/>
      <c r="M1464" s="79"/>
      <c r="N1464" s="79"/>
      <c r="O1464" s="79"/>
      <c r="P1464" s="127"/>
      <c r="Q1464" s="39"/>
      <c r="R1464" s="39"/>
      <c r="S1464" s="39"/>
      <c r="T1464" s="39"/>
    </row>
    <row r="1465" spans="7:20" x14ac:dyDescent="0.2">
      <c r="G1465" s="59"/>
      <c r="H1465" s="59"/>
      <c r="I1465" s="127"/>
      <c r="J1465" s="79"/>
      <c r="K1465" s="79"/>
      <c r="L1465" s="79"/>
      <c r="M1465" s="79"/>
      <c r="N1465" s="79"/>
      <c r="O1465" s="79"/>
      <c r="P1465" s="127"/>
      <c r="Q1465" s="39"/>
      <c r="R1465" s="39"/>
      <c r="S1465" s="39"/>
      <c r="T1465" s="39"/>
    </row>
    <row r="1466" spans="7:20" x14ac:dyDescent="0.2">
      <c r="G1466" s="59"/>
      <c r="H1466" s="59"/>
      <c r="I1466" s="127"/>
      <c r="J1466" s="79"/>
      <c r="K1466" s="79"/>
      <c r="L1466" s="79"/>
      <c r="M1466" s="79"/>
      <c r="N1466" s="79"/>
      <c r="O1466" s="79"/>
      <c r="P1466" s="127"/>
      <c r="Q1466" s="39"/>
      <c r="R1466" s="39"/>
      <c r="S1466" s="39"/>
      <c r="T1466" s="39"/>
    </row>
    <row r="1467" spans="7:20" x14ac:dyDescent="0.2">
      <c r="G1467" s="59"/>
      <c r="H1467" s="59"/>
      <c r="I1467" s="127"/>
      <c r="J1467" s="79"/>
      <c r="K1467" s="79"/>
      <c r="L1467" s="79"/>
      <c r="M1467" s="79"/>
      <c r="N1467" s="79"/>
      <c r="O1467" s="79"/>
      <c r="P1467" s="127"/>
      <c r="Q1467" s="39"/>
      <c r="R1467" s="39"/>
      <c r="S1467" s="39"/>
      <c r="T1467" s="39"/>
    </row>
    <row r="1468" spans="7:20" x14ac:dyDescent="0.2">
      <c r="G1468" s="59"/>
      <c r="H1468" s="59"/>
      <c r="I1468" s="127"/>
      <c r="J1468" s="79"/>
      <c r="K1468" s="79"/>
      <c r="L1468" s="79"/>
      <c r="M1468" s="79"/>
      <c r="N1468" s="79"/>
      <c r="O1468" s="79"/>
      <c r="P1468" s="127"/>
      <c r="Q1468" s="39"/>
      <c r="R1468" s="39"/>
      <c r="S1468" s="39"/>
      <c r="T1468" s="39"/>
    </row>
    <row r="1469" spans="7:20" x14ac:dyDescent="0.2">
      <c r="G1469" s="59"/>
      <c r="H1469" s="59"/>
      <c r="I1469" s="127"/>
      <c r="J1469" s="79"/>
      <c r="K1469" s="79"/>
      <c r="L1469" s="79"/>
      <c r="M1469" s="79"/>
      <c r="N1469" s="79"/>
      <c r="O1469" s="79"/>
      <c r="P1469" s="127"/>
      <c r="Q1469" s="39"/>
      <c r="R1469" s="39"/>
      <c r="S1469" s="39"/>
      <c r="T1469" s="39"/>
    </row>
    <row r="1470" spans="7:20" x14ac:dyDescent="0.2">
      <c r="G1470" s="59"/>
      <c r="H1470" s="59"/>
      <c r="I1470" s="127"/>
      <c r="J1470" s="79"/>
      <c r="K1470" s="79"/>
      <c r="L1470" s="79"/>
      <c r="M1470" s="79"/>
      <c r="N1470" s="79"/>
      <c r="O1470" s="79"/>
      <c r="P1470" s="127"/>
      <c r="Q1470" s="39"/>
      <c r="R1470" s="39"/>
      <c r="S1470" s="39"/>
      <c r="T1470" s="39"/>
    </row>
    <row r="1471" spans="7:20" x14ac:dyDescent="0.2">
      <c r="G1471" s="59"/>
      <c r="H1471" s="59"/>
      <c r="I1471" s="127"/>
      <c r="J1471" s="79"/>
      <c r="K1471" s="79"/>
      <c r="L1471" s="79"/>
      <c r="M1471" s="79"/>
      <c r="N1471" s="79"/>
      <c r="O1471" s="79"/>
      <c r="P1471" s="127"/>
      <c r="Q1471" s="39"/>
      <c r="R1471" s="39"/>
      <c r="S1471" s="39"/>
      <c r="T1471" s="39"/>
    </row>
    <row r="1472" spans="7:20" x14ac:dyDescent="0.2">
      <c r="G1472" s="59"/>
      <c r="H1472" s="59"/>
      <c r="I1472" s="127"/>
      <c r="J1472" s="79"/>
      <c r="K1472" s="79"/>
      <c r="L1472" s="79"/>
      <c r="M1472" s="79"/>
      <c r="N1472" s="79"/>
      <c r="O1472" s="79"/>
      <c r="P1472" s="127"/>
      <c r="Q1472" s="39"/>
      <c r="R1472" s="39"/>
      <c r="S1472" s="39"/>
      <c r="T1472" s="39"/>
    </row>
    <row r="1473" spans="7:20" x14ac:dyDescent="0.2">
      <c r="G1473" s="59"/>
      <c r="H1473" s="59"/>
      <c r="I1473" s="127"/>
      <c r="J1473" s="79"/>
      <c r="K1473" s="79"/>
      <c r="L1473" s="79"/>
      <c r="M1473" s="79"/>
      <c r="N1473" s="79"/>
      <c r="O1473" s="79"/>
      <c r="P1473" s="127"/>
      <c r="Q1473" s="39"/>
      <c r="R1473" s="39"/>
      <c r="S1473" s="39"/>
      <c r="T1473" s="39"/>
    </row>
    <row r="1474" spans="7:20" x14ac:dyDescent="0.2">
      <c r="G1474" s="59"/>
      <c r="H1474" s="59"/>
      <c r="I1474" s="127"/>
      <c r="J1474" s="79"/>
      <c r="K1474" s="79"/>
      <c r="L1474" s="79"/>
      <c r="M1474" s="79"/>
      <c r="N1474" s="79"/>
      <c r="O1474" s="79"/>
      <c r="P1474" s="127"/>
      <c r="Q1474" s="39"/>
      <c r="R1474" s="39"/>
      <c r="S1474" s="39"/>
      <c r="T1474" s="39"/>
    </row>
    <row r="1475" spans="7:20" x14ac:dyDescent="0.2">
      <c r="G1475" s="59"/>
      <c r="H1475" s="59"/>
      <c r="I1475" s="127"/>
      <c r="J1475" s="79"/>
      <c r="K1475" s="79"/>
      <c r="L1475" s="79"/>
      <c r="M1475" s="79"/>
      <c r="N1475" s="79"/>
      <c r="O1475" s="79"/>
      <c r="P1475" s="127"/>
      <c r="Q1475" s="39"/>
      <c r="R1475" s="39"/>
      <c r="S1475" s="39"/>
      <c r="T1475" s="39"/>
    </row>
    <row r="1476" spans="7:20" x14ac:dyDescent="0.2">
      <c r="G1476" s="59"/>
      <c r="H1476" s="59"/>
      <c r="I1476" s="127"/>
      <c r="J1476" s="79"/>
      <c r="K1476" s="79"/>
      <c r="L1476" s="79"/>
      <c r="M1476" s="79"/>
      <c r="N1476" s="79"/>
      <c r="O1476" s="79"/>
      <c r="P1476" s="127"/>
      <c r="Q1476" s="39"/>
      <c r="R1476" s="39"/>
      <c r="S1476" s="39"/>
      <c r="T1476" s="39"/>
    </row>
    <row r="1477" spans="7:20" x14ac:dyDescent="0.2">
      <c r="G1477" s="59"/>
      <c r="H1477" s="59"/>
      <c r="I1477" s="127"/>
      <c r="J1477" s="79"/>
      <c r="K1477" s="79"/>
      <c r="L1477" s="79"/>
      <c r="M1477" s="79"/>
      <c r="N1477" s="79"/>
      <c r="O1477" s="79"/>
      <c r="P1477" s="127"/>
      <c r="Q1477" s="39"/>
      <c r="R1477" s="39"/>
      <c r="S1477" s="39"/>
      <c r="T1477" s="39"/>
    </row>
    <row r="1478" spans="7:20" x14ac:dyDescent="0.2">
      <c r="G1478" s="59"/>
      <c r="H1478" s="59"/>
      <c r="I1478" s="127"/>
      <c r="J1478" s="79"/>
      <c r="K1478" s="79"/>
      <c r="L1478" s="79"/>
      <c r="M1478" s="79"/>
      <c r="N1478" s="79"/>
      <c r="O1478" s="79"/>
      <c r="P1478" s="127"/>
      <c r="Q1478" s="39"/>
      <c r="R1478" s="39"/>
      <c r="S1478" s="39"/>
      <c r="T1478" s="39"/>
    </row>
    <row r="1479" spans="7:20" x14ac:dyDescent="0.2">
      <c r="G1479" s="59"/>
      <c r="H1479" s="59"/>
      <c r="I1479" s="127"/>
      <c r="J1479" s="79"/>
      <c r="K1479" s="79"/>
      <c r="L1479" s="79"/>
      <c r="M1479" s="79"/>
      <c r="N1479" s="79"/>
      <c r="O1479" s="79"/>
      <c r="P1479" s="127"/>
      <c r="Q1479" s="39"/>
      <c r="R1479" s="39"/>
      <c r="S1479" s="39"/>
      <c r="T1479" s="39"/>
    </row>
    <row r="1480" spans="7:20" x14ac:dyDescent="0.2">
      <c r="G1480" s="59"/>
      <c r="H1480" s="59"/>
      <c r="I1480" s="127"/>
      <c r="J1480" s="79"/>
      <c r="K1480" s="79"/>
      <c r="L1480" s="79"/>
      <c r="M1480" s="79"/>
      <c r="N1480" s="79"/>
      <c r="O1480" s="79"/>
      <c r="P1480" s="127"/>
      <c r="Q1480" s="39"/>
      <c r="R1480" s="39"/>
      <c r="S1480" s="39"/>
      <c r="T1480" s="39"/>
    </row>
    <row r="1481" spans="7:20" x14ac:dyDescent="0.2">
      <c r="G1481" s="59"/>
      <c r="H1481" s="59"/>
      <c r="I1481" s="127"/>
      <c r="J1481" s="79"/>
      <c r="K1481" s="79"/>
      <c r="L1481" s="79"/>
      <c r="M1481" s="79"/>
      <c r="N1481" s="79"/>
      <c r="O1481" s="79"/>
      <c r="P1481" s="127"/>
      <c r="Q1481" s="39"/>
      <c r="R1481" s="39"/>
      <c r="S1481" s="39"/>
      <c r="T1481" s="39"/>
    </row>
    <row r="1482" spans="7:20" x14ac:dyDescent="0.2">
      <c r="G1482" s="59"/>
      <c r="H1482" s="59"/>
      <c r="I1482" s="127"/>
      <c r="J1482" s="79"/>
      <c r="K1482" s="79"/>
      <c r="L1482" s="79"/>
      <c r="M1482" s="79"/>
      <c r="N1482" s="79"/>
      <c r="O1482" s="79"/>
      <c r="P1482" s="127"/>
      <c r="Q1482" s="39"/>
      <c r="R1482" s="39"/>
      <c r="S1482" s="39"/>
      <c r="T1482" s="39"/>
    </row>
    <row r="1483" spans="7:20" x14ac:dyDescent="0.2">
      <c r="G1483" s="59"/>
      <c r="H1483" s="59"/>
      <c r="I1483" s="127"/>
      <c r="J1483" s="79"/>
      <c r="K1483" s="79"/>
      <c r="L1483" s="79"/>
      <c r="M1483" s="79"/>
      <c r="N1483" s="79"/>
      <c r="O1483" s="79"/>
      <c r="P1483" s="127"/>
      <c r="Q1483" s="39"/>
      <c r="R1483" s="39"/>
      <c r="S1483" s="39"/>
      <c r="T1483" s="39"/>
    </row>
    <row r="1484" spans="7:20" x14ac:dyDescent="0.2">
      <c r="G1484" s="59"/>
      <c r="H1484" s="59"/>
      <c r="I1484" s="127"/>
      <c r="J1484" s="79"/>
      <c r="K1484" s="79"/>
      <c r="L1484" s="79"/>
      <c r="M1484" s="79"/>
      <c r="N1484" s="79"/>
      <c r="O1484" s="79"/>
      <c r="P1484" s="127"/>
      <c r="Q1484" s="39"/>
      <c r="R1484" s="39"/>
      <c r="S1484" s="39"/>
      <c r="T1484" s="39"/>
    </row>
    <row r="1485" spans="7:20" x14ac:dyDescent="0.2">
      <c r="G1485" s="59"/>
      <c r="H1485" s="59"/>
      <c r="I1485" s="127"/>
      <c r="J1485" s="79"/>
      <c r="K1485" s="79"/>
      <c r="L1485" s="79"/>
      <c r="M1485" s="79"/>
      <c r="N1485" s="79"/>
      <c r="O1485" s="79"/>
      <c r="P1485" s="127"/>
      <c r="Q1485" s="39"/>
      <c r="R1485" s="39"/>
      <c r="S1485" s="39"/>
      <c r="T1485" s="39"/>
    </row>
    <row r="1486" spans="7:20" x14ac:dyDescent="0.2">
      <c r="G1486" s="59"/>
      <c r="H1486" s="59"/>
      <c r="I1486" s="127"/>
      <c r="J1486" s="79"/>
      <c r="K1486" s="79"/>
      <c r="L1486" s="79"/>
      <c r="M1486" s="79"/>
      <c r="N1486" s="79"/>
      <c r="O1486" s="79"/>
      <c r="P1486" s="127"/>
      <c r="Q1486" s="39"/>
      <c r="R1486" s="39"/>
      <c r="S1486" s="39"/>
      <c r="T1486" s="39"/>
    </row>
    <row r="1487" spans="7:20" x14ac:dyDescent="0.2">
      <c r="G1487" s="59"/>
      <c r="H1487" s="59"/>
      <c r="I1487" s="127"/>
      <c r="J1487" s="79"/>
      <c r="K1487" s="79"/>
      <c r="L1487" s="79"/>
      <c r="M1487" s="79"/>
      <c r="N1487" s="79"/>
      <c r="O1487" s="79"/>
      <c r="P1487" s="127"/>
      <c r="Q1487" s="39"/>
      <c r="R1487" s="39"/>
      <c r="S1487" s="39"/>
      <c r="T1487" s="39"/>
    </row>
    <row r="1488" spans="7:20" x14ac:dyDescent="0.2">
      <c r="G1488" s="59"/>
      <c r="H1488" s="59"/>
      <c r="I1488" s="127"/>
      <c r="J1488" s="79"/>
      <c r="K1488" s="79"/>
      <c r="L1488" s="79"/>
      <c r="M1488" s="79"/>
      <c r="N1488" s="79"/>
      <c r="O1488" s="79"/>
      <c r="P1488" s="127"/>
      <c r="Q1488" s="39"/>
      <c r="R1488" s="39"/>
      <c r="S1488" s="39"/>
      <c r="T1488" s="39"/>
    </row>
    <row r="1489" spans="7:20" x14ac:dyDescent="0.2">
      <c r="G1489" s="59"/>
      <c r="H1489" s="59"/>
      <c r="I1489" s="127"/>
      <c r="J1489" s="79"/>
      <c r="K1489" s="79"/>
      <c r="L1489" s="79"/>
      <c r="M1489" s="79"/>
      <c r="N1489" s="79"/>
      <c r="O1489" s="79"/>
      <c r="P1489" s="127"/>
      <c r="Q1489" s="39"/>
      <c r="R1489" s="39"/>
      <c r="S1489" s="39"/>
      <c r="T1489" s="39"/>
    </row>
    <row r="1490" spans="7:20" x14ac:dyDescent="0.2">
      <c r="G1490" s="59"/>
      <c r="H1490" s="59"/>
      <c r="I1490" s="127"/>
      <c r="J1490" s="79"/>
      <c r="K1490" s="79"/>
      <c r="L1490" s="79"/>
      <c r="M1490" s="79"/>
      <c r="N1490" s="79"/>
      <c r="O1490" s="79"/>
      <c r="P1490" s="127"/>
      <c r="Q1490" s="39"/>
      <c r="R1490" s="39"/>
      <c r="S1490" s="39"/>
      <c r="T1490" s="39"/>
    </row>
    <row r="1491" spans="7:20" x14ac:dyDescent="0.2">
      <c r="G1491" s="59"/>
      <c r="H1491" s="59"/>
      <c r="I1491" s="127"/>
      <c r="J1491" s="79"/>
      <c r="K1491" s="79"/>
      <c r="L1491" s="79"/>
      <c r="M1491" s="79"/>
      <c r="N1491" s="79"/>
      <c r="O1491" s="79"/>
      <c r="P1491" s="127"/>
      <c r="Q1491" s="39"/>
      <c r="R1491" s="39"/>
      <c r="S1491" s="39"/>
      <c r="T1491" s="39"/>
    </row>
    <row r="1492" spans="7:20" x14ac:dyDescent="0.2">
      <c r="G1492" s="59"/>
      <c r="H1492" s="59"/>
      <c r="I1492" s="127"/>
      <c r="J1492" s="79"/>
      <c r="K1492" s="79"/>
      <c r="L1492" s="79"/>
      <c r="M1492" s="79"/>
      <c r="N1492" s="79"/>
      <c r="O1492" s="79"/>
      <c r="P1492" s="127"/>
      <c r="Q1492" s="39"/>
      <c r="R1492" s="39"/>
      <c r="S1492" s="39"/>
      <c r="T1492" s="39"/>
    </row>
    <row r="1493" spans="7:20" x14ac:dyDescent="0.2">
      <c r="G1493" s="59"/>
      <c r="H1493" s="59"/>
      <c r="I1493" s="127"/>
      <c r="J1493" s="79"/>
      <c r="K1493" s="79"/>
      <c r="L1493" s="79"/>
      <c r="M1493" s="79"/>
      <c r="N1493" s="79"/>
      <c r="O1493" s="79"/>
      <c r="P1493" s="127"/>
      <c r="Q1493" s="39"/>
      <c r="R1493" s="39"/>
      <c r="S1493" s="39"/>
      <c r="T1493" s="39"/>
    </row>
    <row r="1494" spans="7:20" x14ac:dyDescent="0.2">
      <c r="G1494" s="59"/>
      <c r="H1494" s="59"/>
      <c r="I1494" s="127"/>
      <c r="J1494" s="79"/>
      <c r="K1494" s="79"/>
      <c r="L1494" s="79"/>
      <c r="M1494" s="79"/>
      <c r="N1494" s="79"/>
      <c r="O1494" s="79"/>
      <c r="P1494" s="127"/>
      <c r="Q1494" s="39"/>
      <c r="R1494" s="39"/>
      <c r="S1494" s="39"/>
      <c r="T1494" s="39"/>
    </row>
    <row r="1495" spans="7:20" x14ac:dyDescent="0.2">
      <c r="G1495" s="59"/>
      <c r="H1495" s="59"/>
      <c r="I1495" s="127"/>
      <c r="J1495" s="79"/>
      <c r="K1495" s="79"/>
      <c r="L1495" s="79"/>
      <c r="M1495" s="79"/>
      <c r="N1495" s="79"/>
      <c r="O1495" s="79"/>
      <c r="P1495" s="127"/>
      <c r="Q1495" s="39"/>
      <c r="R1495" s="39"/>
      <c r="S1495" s="39"/>
      <c r="T1495" s="39"/>
    </row>
    <row r="1496" spans="7:20" x14ac:dyDescent="0.2">
      <c r="G1496" s="59"/>
      <c r="H1496" s="59"/>
      <c r="I1496" s="127"/>
      <c r="J1496" s="79"/>
      <c r="K1496" s="79"/>
      <c r="L1496" s="79"/>
      <c r="M1496" s="79"/>
      <c r="N1496" s="79"/>
      <c r="O1496" s="79"/>
      <c r="P1496" s="127"/>
      <c r="Q1496" s="39"/>
      <c r="R1496" s="39"/>
      <c r="S1496" s="39"/>
      <c r="T1496" s="39"/>
    </row>
    <row r="1497" spans="7:20" x14ac:dyDescent="0.2">
      <c r="G1497" s="59"/>
      <c r="H1497" s="59"/>
      <c r="I1497" s="127"/>
      <c r="J1497" s="79"/>
      <c r="K1497" s="79"/>
      <c r="L1497" s="79"/>
      <c r="M1497" s="79"/>
      <c r="N1497" s="79"/>
      <c r="O1497" s="79"/>
      <c r="P1497" s="127"/>
      <c r="Q1497" s="39"/>
      <c r="R1497" s="39"/>
      <c r="S1497" s="39"/>
      <c r="T1497" s="39"/>
    </row>
    <row r="1498" spans="7:20" x14ac:dyDescent="0.2">
      <c r="G1498" s="59"/>
      <c r="H1498" s="59"/>
      <c r="I1498" s="127"/>
      <c r="J1498" s="79"/>
      <c r="K1498" s="79"/>
      <c r="L1498" s="79"/>
      <c r="M1498" s="79"/>
      <c r="N1498" s="79"/>
      <c r="O1498" s="79"/>
      <c r="P1498" s="127"/>
      <c r="Q1498" s="39"/>
      <c r="R1498" s="39"/>
      <c r="S1498" s="39"/>
      <c r="T1498" s="39"/>
    </row>
    <row r="1499" spans="7:20" x14ac:dyDescent="0.2">
      <c r="G1499" s="59"/>
      <c r="H1499" s="59"/>
      <c r="I1499" s="127"/>
      <c r="J1499" s="79"/>
      <c r="K1499" s="79"/>
      <c r="L1499" s="79"/>
      <c r="M1499" s="79"/>
      <c r="N1499" s="79"/>
      <c r="O1499" s="79"/>
      <c r="P1499" s="127"/>
      <c r="Q1499" s="39"/>
      <c r="R1499" s="39"/>
      <c r="S1499" s="39"/>
      <c r="T1499" s="39"/>
    </row>
    <row r="1500" spans="7:20" x14ac:dyDescent="0.2">
      <c r="G1500" s="59"/>
      <c r="H1500" s="59"/>
      <c r="I1500" s="127"/>
      <c r="J1500" s="79"/>
      <c r="K1500" s="79"/>
      <c r="L1500" s="79"/>
      <c r="M1500" s="79"/>
      <c r="N1500" s="79"/>
      <c r="O1500" s="79"/>
      <c r="P1500" s="127"/>
      <c r="Q1500" s="39"/>
      <c r="R1500" s="39"/>
      <c r="S1500" s="39"/>
      <c r="T1500" s="39"/>
    </row>
    <row r="1501" spans="7:20" x14ac:dyDescent="0.2">
      <c r="G1501" s="59"/>
      <c r="H1501" s="59"/>
      <c r="I1501" s="127"/>
      <c r="J1501" s="79"/>
      <c r="K1501" s="79"/>
      <c r="L1501" s="79"/>
      <c r="M1501" s="79"/>
      <c r="N1501" s="79"/>
      <c r="O1501" s="79"/>
      <c r="P1501" s="127"/>
      <c r="Q1501" s="39"/>
      <c r="R1501" s="39"/>
      <c r="S1501" s="39"/>
      <c r="T1501" s="39"/>
    </row>
    <row r="1502" spans="7:20" x14ac:dyDescent="0.2">
      <c r="G1502" s="59"/>
      <c r="H1502" s="59"/>
      <c r="I1502" s="127"/>
      <c r="J1502" s="79"/>
      <c r="K1502" s="79"/>
      <c r="L1502" s="79"/>
      <c r="M1502" s="79"/>
      <c r="N1502" s="79"/>
      <c r="O1502" s="79"/>
      <c r="P1502" s="127"/>
      <c r="Q1502" s="39"/>
      <c r="R1502" s="39"/>
      <c r="S1502" s="39"/>
      <c r="T1502" s="39"/>
    </row>
    <row r="1503" spans="7:20" x14ac:dyDescent="0.2">
      <c r="G1503" s="59"/>
      <c r="H1503" s="59"/>
      <c r="I1503" s="127"/>
      <c r="J1503" s="79"/>
      <c r="K1503" s="79"/>
      <c r="L1503" s="79"/>
      <c r="M1503" s="79"/>
      <c r="N1503" s="79"/>
      <c r="O1503" s="79"/>
      <c r="P1503" s="127"/>
      <c r="Q1503" s="39"/>
      <c r="R1503" s="39"/>
      <c r="S1503" s="39"/>
      <c r="T1503" s="39"/>
    </row>
    <row r="1504" spans="7:20" x14ac:dyDescent="0.2">
      <c r="G1504" s="59"/>
      <c r="H1504" s="59"/>
      <c r="I1504" s="127"/>
      <c r="J1504" s="79"/>
      <c r="K1504" s="79"/>
      <c r="L1504" s="79"/>
      <c r="M1504" s="79"/>
      <c r="N1504" s="79"/>
      <c r="O1504" s="79"/>
      <c r="P1504" s="127"/>
      <c r="Q1504" s="39"/>
      <c r="R1504" s="39"/>
      <c r="S1504" s="39"/>
      <c r="T1504" s="39"/>
    </row>
    <row r="1505" spans="7:20" x14ac:dyDescent="0.2">
      <c r="G1505" s="59"/>
      <c r="H1505" s="59"/>
      <c r="I1505" s="127"/>
      <c r="J1505" s="79"/>
      <c r="K1505" s="79"/>
      <c r="L1505" s="79"/>
      <c r="M1505" s="79"/>
      <c r="N1505" s="79"/>
      <c r="O1505" s="79"/>
      <c r="P1505" s="127"/>
      <c r="Q1505" s="39"/>
      <c r="R1505" s="39"/>
      <c r="S1505" s="39"/>
      <c r="T1505" s="39"/>
    </row>
    <row r="1506" spans="7:20" x14ac:dyDescent="0.2">
      <c r="G1506" s="59"/>
      <c r="H1506" s="59"/>
      <c r="I1506" s="127"/>
      <c r="J1506" s="79"/>
      <c r="K1506" s="79"/>
      <c r="L1506" s="79"/>
      <c r="M1506" s="79"/>
      <c r="N1506" s="79"/>
      <c r="O1506" s="79"/>
      <c r="P1506" s="127"/>
      <c r="Q1506" s="39"/>
      <c r="R1506" s="39"/>
      <c r="S1506" s="39"/>
      <c r="T1506" s="39"/>
    </row>
    <row r="1507" spans="7:20" x14ac:dyDescent="0.2">
      <c r="G1507" s="59"/>
      <c r="H1507" s="59"/>
      <c r="I1507" s="127"/>
      <c r="J1507" s="79"/>
      <c r="K1507" s="79"/>
      <c r="L1507" s="79"/>
      <c r="M1507" s="79"/>
      <c r="N1507" s="79"/>
      <c r="O1507" s="79"/>
      <c r="P1507" s="127"/>
      <c r="Q1507" s="39"/>
      <c r="R1507" s="39"/>
      <c r="S1507" s="39"/>
      <c r="T1507" s="39"/>
    </row>
    <row r="1508" spans="7:20" x14ac:dyDescent="0.2">
      <c r="G1508" s="59"/>
      <c r="H1508" s="59"/>
      <c r="I1508" s="127"/>
      <c r="J1508" s="79"/>
      <c r="K1508" s="79"/>
      <c r="L1508" s="79"/>
      <c r="M1508" s="79"/>
      <c r="N1508" s="79"/>
      <c r="O1508" s="79"/>
      <c r="P1508" s="127"/>
      <c r="Q1508" s="39"/>
      <c r="R1508" s="39"/>
      <c r="S1508" s="39"/>
      <c r="T1508" s="39"/>
    </row>
    <row r="1509" spans="7:20" x14ac:dyDescent="0.2">
      <c r="G1509" s="59"/>
      <c r="H1509" s="59"/>
      <c r="I1509" s="127"/>
      <c r="J1509" s="79"/>
      <c r="K1509" s="79"/>
      <c r="L1509" s="79"/>
      <c r="M1509" s="79"/>
      <c r="N1509" s="79"/>
      <c r="O1509" s="79"/>
      <c r="P1509" s="127"/>
      <c r="Q1509" s="39"/>
      <c r="R1509" s="39"/>
      <c r="S1509" s="39"/>
      <c r="T1509" s="39"/>
    </row>
    <row r="1510" spans="7:20" x14ac:dyDescent="0.2">
      <c r="G1510" s="59"/>
      <c r="H1510" s="59"/>
      <c r="I1510" s="127"/>
      <c r="J1510" s="79"/>
      <c r="K1510" s="79"/>
      <c r="L1510" s="79"/>
      <c r="M1510" s="79"/>
      <c r="N1510" s="79"/>
      <c r="O1510" s="79"/>
      <c r="P1510" s="127"/>
      <c r="Q1510" s="39"/>
      <c r="R1510" s="39"/>
      <c r="S1510" s="39"/>
      <c r="T1510" s="39"/>
    </row>
    <row r="1511" spans="7:20" x14ac:dyDescent="0.2">
      <c r="G1511" s="59"/>
      <c r="H1511" s="59"/>
      <c r="I1511" s="127"/>
      <c r="J1511" s="79"/>
      <c r="K1511" s="79"/>
      <c r="L1511" s="79"/>
      <c r="M1511" s="79"/>
      <c r="N1511" s="79"/>
      <c r="O1511" s="79"/>
      <c r="P1511" s="127"/>
      <c r="Q1511" s="39"/>
      <c r="R1511" s="39"/>
      <c r="S1511" s="39"/>
      <c r="T1511" s="39"/>
    </row>
    <row r="1512" spans="7:20" x14ac:dyDescent="0.2">
      <c r="G1512" s="59"/>
      <c r="H1512" s="59"/>
      <c r="I1512" s="127"/>
      <c r="J1512" s="79"/>
      <c r="K1512" s="79"/>
      <c r="L1512" s="79"/>
      <c r="M1512" s="79"/>
      <c r="N1512" s="79"/>
      <c r="O1512" s="79"/>
      <c r="P1512" s="127"/>
      <c r="Q1512" s="39"/>
      <c r="R1512" s="39"/>
      <c r="S1512" s="39"/>
      <c r="T1512" s="39"/>
    </row>
    <row r="1513" spans="7:20" x14ac:dyDescent="0.2">
      <c r="G1513" s="59"/>
      <c r="H1513" s="59"/>
      <c r="I1513" s="127"/>
      <c r="J1513" s="79"/>
      <c r="K1513" s="79"/>
      <c r="L1513" s="79"/>
      <c r="M1513" s="79"/>
      <c r="N1513" s="79"/>
      <c r="O1513" s="79"/>
      <c r="P1513" s="127"/>
      <c r="Q1513" s="39"/>
      <c r="R1513" s="39"/>
      <c r="S1513" s="39"/>
      <c r="T1513" s="39"/>
    </row>
    <row r="1514" spans="7:20" x14ac:dyDescent="0.2">
      <c r="G1514" s="59"/>
      <c r="H1514" s="59"/>
      <c r="I1514" s="127"/>
      <c r="J1514" s="79"/>
      <c r="K1514" s="79"/>
      <c r="L1514" s="79"/>
      <c r="M1514" s="79"/>
      <c r="N1514" s="79"/>
      <c r="O1514" s="79"/>
      <c r="P1514" s="127"/>
      <c r="Q1514" s="39"/>
      <c r="R1514" s="39"/>
      <c r="S1514" s="39"/>
      <c r="T1514" s="39"/>
    </row>
    <row r="1515" spans="7:20" x14ac:dyDescent="0.2">
      <c r="G1515" s="59"/>
      <c r="H1515" s="59"/>
      <c r="I1515" s="127"/>
      <c r="J1515" s="79"/>
      <c r="K1515" s="79"/>
      <c r="L1515" s="79"/>
      <c r="M1515" s="79"/>
      <c r="N1515" s="79"/>
      <c r="O1515" s="79"/>
      <c r="P1515" s="127"/>
      <c r="Q1515" s="39"/>
      <c r="R1515" s="39"/>
      <c r="S1515" s="39"/>
      <c r="T1515" s="39"/>
    </row>
    <row r="1516" spans="7:20" x14ac:dyDescent="0.2">
      <c r="G1516" s="59"/>
      <c r="H1516" s="59"/>
      <c r="I1516" s="127"/>
      <c r="J1516" s="79"/>
      <c r="K1516" s="79"/>
      <c r="L1516" s="79"/>
      <c r="M1516" s="79"/>
      <c r="N1516" s="79"/>
      <c r="O1516" s="79"/>
      <c r="P1516" s="127"/>
      <c r="Q1516" s="39"/>
      <c r="R1516" s="39"/>
      <c r="S1516" s="39"/>
      <c r="T1516" s="39"/>
    </row>
    <row r="1517" spans="7:20" x14ac:dyDescent="0.2">
      <c r="G1517" s="59"/>
      <c r="H1517" s="59"/>
      <c r="I1517" s="127"/>
      <c r="J1517" s="79"/>
      <c r="K1517" s="79"/>
      <c r="L1517" s="79"/>
      <c r="M1517" s="79"/>
      <c r="N1517" s="79"/>
      <c r="O1517" s="79"/>
      <c r="P1517" s="127"/>
      <c r="Q1517" s="39"/>
      <c r="R1517" s="39"/>
      <c r="S1517" s="39"/>
      <c r="T1517" s="39"/>
    </row>
    <row r="1518" spans="7:20" x14ac:dyDescent="0.2">
      <c r="G1518" s="59"/>
      <c r="H1518" s="59"/>
      <c r="I1518" s="127"/>
      <c r="J1518" s="79"/>
      <c r="K1518" s="79"/>
      <c r="L1518" s="79"/>
      <c r="M1518" s="79"/>
      <c r="N1518" s="79"/>
      <c r="O1518" s="79"/>
      <c r="P1518" s="127"/>
      <c r="Q1518" s="39"/>
      <c r="R1518" s="39"/>
      <c r="S1518" s="39"/>
      <c r="T1518" s="39"/>
    </row>
    <row r="1519" spans="7:20" x14ac:dyDescent="0.2">
      <c r="G1519" s="59"/>
      <c r="H1519" s="59"/>
      <c r="I1519" s="127"/>
      <c r="J1519" s="79"/>
      <c r="K1519" s="79"/>
      <c r="L1519" s="79"/>
      <c r="M1519" s="79"/>
      <c r="N1519" s="79"/>
      <c r="O1519" s="79"/>
      <c r="P1519" s="127"/>
      <c r="Q1519" s="39"/>
      <c r="R1519" s="39"/>
      <c r="S1519" s="39"/>
      <c r="T1519" s="39"/>
    </row>
    <row r="1520" spans="7:20" x14ac:dyDescent="0.2">
      <c r="G1520" s="59"/>
      <c r="H1520" s="59"/>
      <c r="I1520" s="127"/>
      <c r="J1520" s="79"/>
      <c r="K1520" s="79"/>
      <c r="L1520" s="79"/>
      <c r="M1520" s="79"/>
      <c r="N1520" s="79"/>
      <c r="O1520" s="79"/>
      <c r="P1520" s="127"/>
      <c r="Q1520" s="39"/>
      <c r="R1520" s="39"/>
      <c r="S1520" s="39"/>
      <c r="T1520" s="39"/>
    </row>
    <row r="1521" spans="7:20" x14ac:dyDescent="0.2">
      <c r="G1521" s="59"/>
      <c r="H1521" s="59"/>
      <c r="I1521" s="127"/>
      <c r="J1521" s="79"/>
      <c r="K1521" s="79"/>
      <c r="L1521" s="79"/>
      <c r="M1521" s="79"/>
      <c r="N1521" s="79"/>
      <c r="O1521" s="79"/>
      <c r="P1521" s="127"/>
      <c r="Q1521" s="39"/>
      <c r="R1521" s="39"/>
      <c r="S1521" s="39"/>
      <c r="T1521" s="39"/>
    </row>
    <row r="1522" spans="7:20" x14ac:dyDescent="0.2">
      <c r="G1522" s="59"/>
      <c r="H1522" s="59"/>
      <c r="I1522" s="127"/>
      <c r="J1522" s="79"/>
      <c r="K1522" s="79"/>
      <c r="L1522" s="79"/>
      <c r="M1522" s="79"/>
      <c r="N1522" s="79"/>
      <c r="O1522" s="79"/>
      <c r="P1522" s="127"/>
      <c r="Q1522" s="39"/>
      <c r="R1522" s="39"/>
      <c r="S1522" s="39"/>
      <c r="T1522" s="39"/>
    </row>
    <row r="1523" spans="7:20" x14ac:dyDescent="0.2">
      <c r="G1523" s="59"/>
      <c r="H1523" s="59"/>
      <c r="I1523" s="127"/>
      <c r="J1523" s="79"/>
      <c r="K1523" s="79"/>
      <c r="L1523" s="79"/>
      <c r="M1523" s="79"/>
      <c r="N1523" s="79"/>
      <c r="O1523" s="79"/>
      <c r="P1523" s="127"/>
      <c r="Q1523" s="39"/>
      <c r="R1523" s="39"/>
      <c r="S1523" s="39"/>
      <c r="T1523" s="39"/>
    </row>
    <row r="1524" spans="7:20" x14ac:dyDescent="0.2">
      <c r="G1524" s="59"/>
      <c r="H1524" s="59"/>
      <c r="I1524" s="127"/>
      <c r="J1524" s="79"/>
      <c r="K1524" s="79"/>
      <c r="L1524" s="79"/>
      <c r="M1524" s="79"/>
      <c r="N1524" s="79"/>
      <c r="O1524" s="79"/>
      <c r="P1524" s="127"/>
      <c r="Q1524" s="39"/>
      <c r="R1524" s="39"/>
      <c r="S1524" s="39"/>
      <c r="T1524" s="39"/>
    </row>
    <row r="1525" spans="7:20" x14ac:dyDescent="0.2">
      <c r="G1525" s="59"/>
      <c r="H1525" s="59"/>
      <c r="I1525" s="127"/>
      <c r="J1525" s="79"/>
      <c r="K1525" s="79"/>
      <c r="L1525" s="79"/>
      <c r="M1525" s="79"/>
      <c r="N1525" s="79"/>
      <c r="O1525" s="79"/>
      <c r="P1525" s="127"/>
      <c r="Q1525" s="39"/>
      <c r="R1525" s="39"/>
      <c r="S1525" s="39"/>
      <c r="T1525" s="39"/>
    </row>
    <row r="1526" spans="7:20" x14ac:dyDescent="0.2">
      <c r="G1526" s="59"/>
      <c r="H1526" s="59"/>
      <c r="I1526" s="127"/>
      <c r="J1526" s="79"/>
      <c r="K1526" s="79"/>
      <c r="L1526" s="79"/>
      <c r="M1526" s="79"/>
      <c r="N1526" s="79"/>
      <c r="O1526" s="79"/>
      <c r="P1526" s="127"/>
      <c r="Q1526" s="39"/>
      <c r="R1526" s="39"/>
      <c r="S1526" s="39"/>
      <c r="T1526" s="39"/>
    </row>
    <row r="1527" spans="7:20" x14ac:dyDescent="0.2">
      <c r="G1527" s="59"/>
      <c r="H1527" s="59"/>
      <c r="I1527" s="127"/>
      <c r="J1527" s="79"/>
      <c r="K1527" s="79"/>
      <c r="L1527" s="79"/>
      <c r="M1527" s="79"/>
      <c r="N1527" s="79"/>
      <c r="O1527" s="79"/>
      <c r="P1527" s="127"/>
      <c r="Q1527" s="39"/>
      <c r="R1527" s="39"/>
      <c r="S1527" s="39"/>
      <c r="T1527" s="39"/>
    </row>
    <row r="1528" spans="7:20" x14ac:dyDescent="0.2">
      <c r="G1528" s="59"/>
      <c r="H1528" s="59"/>
      <c r="I1528" s="127"/>
      <c r="J1528" s="79"/>
      <c r="K1528" s="79"/>
      <c r="L1528" s="79"/>
      <c r="M1528" s="79"/>
      <c r="N1528" s="79"/>
      <c r="O1528" s="79"/>
      <c r="P1528" s="127"/>
      <c r="Q1528" s="39"/>
      <c r="R1528" s="39"/>
      <c r="S1528" s="39"/>
      <c r="T1528" s="39"/>
    </row>
    <row r="1529" spans="7:20" x14ac:dyDescent="0.2">
      <c r="G1529" s="59"/>
      <c r="H1529" s="59"/>
      <c r="I1529" s="127"/>
      <c r="J1529" s="79"/>
      <c r="K1529" s="79"/>
      <c r="L1529" s="79"/>
      <c r="M1529" s="79"/>
      <c r="N1529" s="79"/>
      <c r="O1529" s="79"/>
      <c r="P1529" s="127"/>
      <c r="Q1529" s="39"/>
      <c r="R1529" s="39"/>
      <c r="S1529" s="39"/>
      <c r="T1529" s="39"/>
    </row>
    <row r="1530" spans="7:20" x14ac:dyDescent="0.2">
      <c r="G1530" s="59"/>
      <c r="H1530" s="59"/>
      <c r="I1530" s="127"/>
      <c r="J1530" s="79"/>
      <c r="K1530" s="79"/>
      <c r="L1530" s="79"/>
      <c r="M1530" s="79"/>
      <c r="N1530" s="79"/>
      <c r="O1530" s="79"/>
      <c r="P1530" s="127"/>
      <c r="Q1530" s="39"/>
      <c r="R1530" s="39"/>
      <c r="S1530" s="39"/>
      <c r="T1530" s="39"/>
    </row>
    <row r="1531" spans="7:20" x14ac:dyDescent="0.2">
      <c r="G1531" s="59"/>
      <c r="H1531" s="59"/>
      <c r="I1531" s="127"/>
      <c r="J1531" s="79"/>
      <c r="K1531" s="79"/>
      <c r="L1531" s="79"/>
      <c r="M1531" s="79"/>
      <c r="N1531" s="79"/>
      <c r="O1531" s="79"/>
      <c r="P1531" s="127"/>
      <c r="Q1531" s="39"/>
      <c r="R1531" s="39"/>
      <c r="S1531" s="39"/>
      <c r="T1531" s="39"/>
    </row>
    <row r="1532" spans="7:20" x14ac:dyDescent="0.2">
      <c r="G1532" s="59"/>
      <c r="H1532" s="59"/>
      <c r="I1532" s="127"/>
      <c r="J1532" s="79"/>
      <c r="K1532" s="79"/>
      <c r="L1532" s="79"/>
      <c r="M1532" s="79"/>
      <c r="N1532" s="79"/>
      <c r="O1532" s="79"/>
      <c r="P1532" s="127"/>
      <c r="Q1532" s="39"/>
      <c r="R1532" s="39"/>
      <c r="S1532" s="39"/>
      <c r="T1532" s="39"/>
    </row>
    <row r="1533" spans="7:20" x14ac:dyDescent="0.2">
      <c r="G1533" s="59"/>
      <c r="H1533" s="59"/>
      <c r="I1533" s="127"/>
      <c r="J1533" s="79"/>
      <c r="K1533" s="79"/>
      <c r="L1533" s="79"/>
      <c r="M1533" s="79"/>
      <c r="N1533" s="79"/>
      <c r="O1533" s="79"/>
      <c r="P1533" s="127"/>
      <c r="Q1533" s="39"/>
      <c r="R1533" s="39"/>
      <c r="S1533" s="39"/>
      <c r="T1533" s="39"/>
    </row>
    <row r="1534" spans="7:20" x14ac:dyDescent="0.2">
      <c r="G1534" s="59"/>
      <c r="H1534" s="59"/>
      <c r="I1534" s="127"/>
      <c r="J1534" s="79"/>
      <c r="K1534" s="79"/>
      <c r="L1534" s="79"/>
      <c r="M1534" s="79"/>
      <c r="N1534" s="79"/>
      <c r="O1534" s="79"/>
      <c r="P1534" s="127"/>
      <c r="Q1534" s="39"/>
      <c r="R1534" s="39"/>
      <c r="S1534" s="39"/>
      <c r="T1534" s="39"/>
    </row>
    <row r="1535" spans="7:20" x14ac:dyDescent="0.2">
      <c r="G1535" s="59"/>
      <c r="H1535" s="59"/>
      <c r="I1535" s="127"/>
      <c r="J1535" s="79"/>
      <c r="K1535" s="79"/>
      <c r="L1535" s="79"/>
      <c r="M1535" s="79"/>
      <c r="N1535" s="79"/>
      <c r="O1535" s="79"/>
      <c r="P1535" s="127"/>
      <c r="Q1535" s="39"/>
      <c r="R1535" s="39"/>
      <c r="S1535" s="39"/>
      <c r="T1535" s="39"/>
    </row>
    <row r="1536" spans="7:20" x14ac:dyDescent="0.2">
      <c r="G1536" s="59"/>
      <c r="H1536" s="59"/>
      <c r="I1536" s="127"/>
      <c r="J1536" s="79"/>
      <c r="K1536" s="79"/>
      <c r="L1536" s="79"/>
      <c r="M1536" s="79"/>
      <c r="N1536" s="79"/>
      <c r="O1536" s="79"/>
      <c r="P1536" s="127"/>
      <c r="Q1536" s="39"/>
      <c r="R1536" s="39"/>
      <c r="S1536" s="39"/>
      <c r="T1536" s="39"/>
    </row>
    <row r="1537" spans="7:20" x14ac:dyDescent="0.2">
      <c r="G1537" s="59"/>
      <c r="H1537" s="59"/>
      <c r="I1537" s="127"/>
      <c r="J1537" s="79"/>
      <c r="K1537" s="79"/>
      <c r="L1537" s="79"/>
      <c r="M1537" s="79"/>
      <c r="N1537" s="79"/>
      <c r="O1537" s="79"/>
      <c r="P1537" s="127"/>
      <c r="Q1537" s="39"/>
      <c r="R1537" s="39"/>
      <c r="S1537" s="39"/>
      <c r="T1537" s="39"/>
    </row>
    <row r="1538" spans="7:20" x14ac:dyDescent="0.2">
      <c r="G1538" s="59"/>
      <c r="H1538" s="59"/>
      <c r="I1538" s="127"/>
      <c r="J1538" s="79"/>
      <c r="K1538" s="79"/>
      <c r="L1538" s="79"/>
      <c r="M1538" s="79"/>
      <c r="N1538" s="79"/>
      <c r="O1538" s="79"/>
      <c r="P1538" s="127"/>
      <c r="Q1538" s="39"/>
      <c r="R1538" s="39"/>
      <c r="S1538" s="39"/>
      <c r="T1538" s="39"/>
    </row>
    <row r="1539" spans="7:20" x14ac:dyDescent="0.2">
      <c r="G1539" s="59"/>
      <c r="H1539" s="59"/>
      <c r="I1539" s="127"/>
      <c r="J1539" s="79"/>
      <c r="K1539" s="79"/>
      <c r="L1539" s="79"/>
      <c r="M1539" s="79"/>
      <c r="N1539" s="79"/>
      <c r="O1539" s="79"/>
      <c r="P1539" s="127"/>
      <c r="Q1539" s="39"/>
      <c r="R1539" s="39"/>
      <c r="S1539" s="39"/>
      <c r="T1539" s="39"/>
    </row>
    <row r="1540" spans="7:20" x14ac:dyDescent="0.2">
      <c r="G1540" s="59"/>
      <c r="H1540" s="59"/>
      <c r="I1540" s="127"/>
      <c r="J1540" s="79"/>
      <c r="K1540" s="79"/>
      <c r="L1540" s="79"/>
      <c r="M1540" s="79"/>
      <c r="N1540" s="79"/>
      <c r="O1540" s="79"/>
      <c r="P1540" s="127"/>
      <c r="Q1540" s="39"/>
      <c r="R1540" s="39"/>
      <c r="S1540" s="39"/>
      <c r="T1540" s="39"/>
    </row>
    <row r="1541" spans="7:20" x14ac:dyDescent="0.2">
      <c r="G1541" s="59"/>
      <c r="H1541" s="59"/>
      <c r="I1541" s="127"/>
      <c r="J1541" s="79"/>
      <c r="K1541" s="79"/>
      <c r="L1541" s="79"/>
      <c r="M1541" s="79"/>
      <c r="N1541" s="79"/>
      <c r="O1541" s="79"/>
      <c r="P1541" s="127"/>
      <c r="Q1541" s="39"/>
      <c r="R1541" s="39"/>
      <c r="S1541" s="39"/>
      <c r="T1541" s="39"/>
    </row>
    <row r="1542" spans="7:20" x14ac:dyDescent="0.2">
      <c r="G1542" s="59"/>
      <c r="H1542" s="59"/>
      <c r="I1542" s="127"/>
      <c r="J1542" s="79"/>
      <c r="K1542" s="79"/>
      <c r="L1542" s="79"/>
      <c r="M1542" s="79"/>
      <c r="N1542" s="79"/>
      <c r="O1542" s="79"/>
      <c r="P1542" s="127"/>
      <c r="Q1542" s="39"/>
      <c r="R1542" s="39"/>
      <c r="S1542" s="39"/>
      <c r="T1542" s="39"/>
    </row>
    <row r="1543" spans="7:20" x14ac:dyDescent="0.2">
      <c r="G1543" s="59"/>
      <c r="H1543" s="59"/>
      <c r="I1543" s="127"/>
      <c r="J1543" s="79"/>
      <c r="K1543" s="79"/>
      <c r="L1543" s="79"/>
      <c r="M1543" s="79"/>
      <c r="N1543" s="79"/>
      <c r="O1543" s="79"/>
      <c r="P1543" s="127"/>
      <c r="Q1543" s="39"/>
      <c r="R1543" s="39"/>
      <c r="S1543" s="39"/>
      <c r="T1543" s="39"/>
    </row>
    <row r="1544" spans="7:20" x14ac:dyDescent="0.2">
      <c r="G1544" s="59"/>
      <c r="H1544" s="59"/>
      <c r="I1544" s="127"/>
      <c r="J1544" s="79"/>
      <c r="K1544" s="79"/>
      <c r="L1544" s="79"/>
      <c r="M1544" s="79"/>
      <c r="N1544" s="79"/>
      <c r="O1544" s="79"/>
      <c r="P1544" s="127"/>
      <c r="Q1544" s="39"/>
      <c r="R1544" s="39"/>
      <c r="S1544" s="39"/>
      <c r="T1544" s="39"/>
    </row>
    <row r="1545" spans="7:20" x14ac:dyDescent="0.2">
      <c r="G1545" s="59"/>
      <c r="H1545" s="59"/>
      <c r="I1545" s="127"/>
      <c r="J1545" s="79"/>
      <c r="K1545" s="79"/>
      <c r="L1545" s="79"/>
      <c r="M1545" s="79"/>
      <c r="N1545" s="79"/>
      <c r="O1545" s="79"/>
      <c r="P1545" s="127"/>
      <c r="Q1545" s="39"/>
      <c r="R1545" s="39"/>
      <c r="S1545" s="39"/>
      <c r="T1545" s="39"/>
    </row>
    <row r="1546" spans="7:20" x14ac:dyDescent="0.2">
      <c r="G1546" s="59"/>
      <c r="H1546" s="59"/>
      <c r="I1546" s="127"/>
      <c r="J1546" s="79"/>
      <c r="K1546" s="79"/>
      <c r="L1546" s="79"/>
      <c r="M1546" s="79"/>
      <c r="N1546" s="79"/>
      <c r="O1546" s="79"/>
      <c r="P1546" s="127"/>
      <c r="Q1546" s="39"/>
      <c r="R1546" s="39"/>
      <c r="S1546" s="39"/>
      <c r="T1546" s="39"/>
    </row>
    <row r="1547" spans="7:20" x14ac:dyDescent="0.2">
      <c r="G1547" s="59"/>
      <c r="H1547" s="59"/>
      <c r="I1547" s="127"/>
      <c r="J1547" s="79"/>
      <c r="K1547" s="79"/>
      <c r="L1547" s="79"/>
      <c r="M1547" s="79"/>
      <c r="N1547" s="79"/>
      <c r="O1547" s="79"/>
      <c r="P1547" s="127"/>
      <c r="Q1547" s="39"/>
      <c r="R1547" s="39"/>
      <c r="S1547" s="39"/>
      <c r="T1547" s="39"/>
    </row>
    <row r="1548" spans="7:20" x14ac:dyDescent="0.2">
      <c r="G1548" s="59"/>
      <c r="H1548" s="59"/>
      <c r="I1548" s="127"/>
      <c r="J1548" s="79"/>
      <c r="K1548" s="79"/>
      <c r="L1548" s="79"/>
      <c r="M1548" s="79"/>
      <c r="N1548" s="79"/>
      <c r="O1548" s="79"/>
      <c r="P1548" s="127"/>
      <c r="Q1548" s="39"/>
      <c r="R1548" s="39"/>
      <c r="S1548" s="39"/>
      <c r="T1548" s="39"/>
    </row>
    <row r="1549" spans="7:20" x14ac:dyDescent="0.2">
      <c r="G1549" s="59"/>
      <c r="H1549" s="59"/>
      <c r="I1549" s="127"/>
      <c r="J1549" s="79"/>
      <c r="K1549" s="79"/>
      <c r="L1549" s="79"/>
      <c r="M1549" s="79"/>
      <c r="N1549" s="79"/>
      <c r="O1549" s="79"/>
      <c r="P1549" s="127"/>
      <c r="Q1549" s="39"/>
      <c r="R1549" s="39"/>
      <c r="S1549" s="39"/>
      <c r="T1549" s="39"/>
    </row>
    <row r="1550" spans="7:20" x14ac:dyDescent="0.2">
      <c r="G1550" s="59"/>
      <c r="H1550" s="59"/>
      <c r="I1550" s="127"/>
      <c r="J1550" s="79"/>
      <c r="K1550" s="79"/>
      <c r="L1550" s="79"/>
      <c r="M1550" s="79"/>
      <c r="N1550" s="79"/>
      <c r="O1550" s="79"/>
      <c r="P1550" s="127"/>
      <c r="Q1550" s="39"/>
      <c r="R1550" s="39"/>
      <c r="S1550" s="39"/>
      <c r="T1550" s="39"/>
    </row>
    <row r="1551" spans="7:20" x14ac:dyDescent="0.2">
      <c r="G1551" s="59"/>
      <c r="H1551" s="59"/>
      <c r="I1551" s="127"/>
      <c r="J1551" s="79"/>
      <c r="K1551" s="79"/>
      <c r="L1551" s="79"/>
      <c r="M1551" s="79"/>
      <c r="N1551" s="79"/>
      <c r="O1551" s="79"/>
      <c r="P1551" s="127"/>
      <c r="Q1551" s="39"/>
      <c r="R1551" s="39"/>
      <c r="S1551" s="39"/>
      <c r="T1551" s="39"/>
    </row>
    <row r="1552" spans="7:20" x14ac:dyDescent="0.2">
      <c r="G1552" s="59"/>
      <c r="H1552" s="59"/>
      <c r="I1552" s="127"/>
      <c r="J1552" s="79"/>
      <c r="K1552" s="79"/>
      <c r="L1552" s="79"/>
      <c r="M1552" s="79"/>
      <c r="N1552" s="79"/>
      <c r="O1552" s="79"/>
      <c r="P1552" s="127"/>
      <c r="Q1552" s="39"/>
      <c r="R1552" s="39"/>
      <c r="S1552" s="39"/>
      <c r="T1552" s="39"/>
    </row>
    <row r="1553" spans="7:20" x14ac:dyDescent="0.2">
      <c r="G1553" s="59"/>
      <c r="H1553" s="59"/>
      <c r="I1553" s="127"/>
      <c r="J1553" s="79"/>
      <c r="K1553" s="79"/>
      <c r="L1553" s="79"/>
      <c r="M1553" s="79"/>
      <c r="N1553" s="79"/>
      <c r="O1553" s="79"/>
      <c r="P1553" s="127"/>
      <c r="Q1553" s="39"/>
      <c r="R1553" s="39"/>
      <c r="S1553" s="39"/>
      <c r="T1553" s="39"/>
    </row>
    <row r="1554" spans="7:20" x14ac:dyDescent="0.2">
      <c r="G1554" s="59"/>
      <c r="H1554" s="59"/>
      <c r="I1554" s="127"/>
      <c r="J1554" s="79"/>
      <c r="K1554" s="79"/>
      <c r="L1554" s="79"/>
      <c r="M1554" s="79"/>
      <c r="N1554" s="79"/>
      <c r="O1554" s="79"/>
      <c r="P1554" s="127"/>
      <c r="Q1554" s="39"/>
      <c r="R1554" s="39"/>
      <c r="S1554" s="39"/>
      <c r="T1554" s="39"/>
    </row>
    <row r="1555" spans="7:20" x14ac:dyDescent="0.2">
      <c r="G1555" s="59"/>
      <c r="H1555" s="59"/>
      <c r="I1555" s="127"/>
      <c r="J1555" s="79"/>
      <c r="K1555" s="79"/>
      <c r="L1555" s="79"/>
      <c r="M1555" s="79"/>
      <c r="N1555" s="79"/>
      <c r="O1555" s="79"/>
      <c r="P1555" s="127"/>
      <c r="Q1555" s="39"/>
      <c r="R1555" s="39"/>
      <c r="S1555" s="39"/>
      <c r="T1555" s="39"/>
    </row>
    <row r="1556" spans="7:20" x14ac:dyDescent="0.2">
      <c r="G1556" s="59"/>
      <c r="H1556" s="59"/>
      <c r="I1556" s="127"/>
      <c r="J1556" s="79"/>
      <c r="K1556" s="79"/>
      <c r="L1556" s="79"/>
      <c r="M1556" s="79"/>
      <c r="N1556" s="79"/>
      <c r="O1556" s="79"/>
      <c r="P1556" s="127"/>
      <c r="Q1556" s="39"/>
      <c r="R1556" s="39"/>
      <c r="S1556" s="39"/>
      <c r="T1556" s="39"/>
    </row>
    <row r="1557" spans="7:20" x14ac:dyDescent="0.2">
      <c r="G1557" s="59"/>
      <c r="H1557" s="59"/>
      <c r="I1557" s="127"/>
      <c r="J1557" s="79"/>
      <c r="K1557" s="79"/>
      <c r="L1557" s="79"/>
      <c r="M1557" s="79"/>
      <c r="N1557" s="79"/>
      <c r="O1557" s="79"/>
      <c r="P1557" s="127"/>
      <c r="Q1557" s="39"/>
      <c r="R1557" s="39"/>
      <c r="S1557" s="39"/>
      <c r="T1557" s="39"/>
    </row>
    <row r="1558" spans="7:20" x14ac:dyDescent="0.2">
      <c r="G1558" s="59"/>
      <c r="H1558" s="59"/>
      <c r="I1558" s="127"/>
      <c r="J1558" s="79"/>
      <c r="K1558" s="79"/>
      <c r="L1558" s="79"/>
      <c r="M1558" s="79"/>
      <c r="N1558" s="79"/>
      <c r="O1558" s="79"/>
      <c r="P1558" s="127"/>
      <c r="Q1558" s="39"/>
      <c r="R1558" s="39"/>
      <c r="S1558" s="39"/>
      <c r="T1558" s="39"/>
    </row>
    <row r="1559" spans="7:20" x14ac:dyDescent="0.2">
      <c r="G1559" s="59"/>
      <c r="H1559" s="59"/>
      <c r="I1559" s="127"/>
      <c r="J1559" s="79"/>
      <c r="K1559" s="79"/>
      <c r="L1559" s="79"/>
      <c r="M1559" s="79"/>
      <c r="N1559" s="79"/>
      <c r="O1559" s="79"/>
      <c r="P1559" s="127"/>
      <c r="Q1559" s="39"/>
      <c r="R1559" s="39"/>
      <c r="S1559" s="39"/>
      <c r="T1559" s="39"/>
    </row>
    <row r="1560" spans="7:20" x14ac:dyDescent="0.2">
      <c r="G1560" s="59"/>
      <c r="H1560" s="59"/>
      <c r="I1560" s="127"/>
      <c r="J1560" s="79"/>
      <c r="K1560" s="79"/>
      <c r="L1560" s="79"/>
      <c r="M1560" s="79"/>
      <c r="N1560" s="79"/>
      <c r="O1560" s="79"/>
      <c r="P1560" s="127"/>
      <c r="Q1560" s="39"/>
      <c r="R1560" s="39"/>
      <c r="S1560" s="39"/>
      <c r="T1560" s="39"/>
    </row>
    <row r="1561" spans="7:20" x14ac:dyDescent="0.2">
      <c r="G1561" s="59"/>
      <c r="H1561" s="59"/>
      <c r="I1561" s="127"/>
      <c r="J1561" s="79"/>
      <c r="K1561" s="79"/>
      <c r="L1561" s="79"/>
      <c r="M1561" s="79"/>
      <c r="N1561" s="79"/>
      <c r="O1561" s="79"/>
      <c r="P1561" s="127"/>
      <c r="Q1561" s="39"/>
      <c r="R1561" s="39"/>
      <c r="S1561" s="39"/>
      <c r="T1561" s="39"/>
    </row>
    <row r="1562" spans="7:20" x14ac:dyDescent="0.2">
      <c r="G1562" s="59"/>
      <c r="H1562" s="59"/>
      <c r="I1562" s="127"/>
      <c r="J1562" s="79"/>
      <c r="K1562" s="79"/>
      <c r="L1562" s="79"/>
      <c r="M1562" s="79"/>
      <c r="N1562" s="79"/>
      <c r="O1562" s="79"/>
      <c r="P1562" s="127"/>
      <c r="Q1562" s="39"/>
      <c r="R1562" s="39"/>
      <c r="S1562" s="39"/>
      <c r="T1562" s="39"/>
    </row>
    <row r="1563" spans="7:20" x14ac:dyDescent="0.2">
      <c r="G1563" s="59"/>
      <c r="H1563" s="59"/>
      <c r="I1563" s="127"/>
      <c r="J1563" s="79"/>
      <c r="K1563" s="79"/>
      <c r="L1563" s="79"/>
      <c r="M1563" s="79"/>
      <c r="N1563" s="79"/>
      <c r="O1563" s="79"/>
      <c r="P1563" s="127"/>
      <c r="Q1563" s="39"/>
      <c r="R1563" s="39"/>
      <c r="S1563" s="39"/>
      <c r="T1563" s="39"/>
    </row>
    <row r="1564" spans="7:20" x14ac:dyDescent="0.2">
      <c r="G1564" s="59"/>
      <c r="H1564" s="59"/>
      <c r="I1564" s="127"/>
      <c r="J1564" s="79"/>
      <c r="K1564" s="79"/>
      <c r="L1564" s="79"/>
      <c r="M1564" s="79"/>
      <c r="N1564" s="79"/>
      <c r="O1564" s="79"/>
      <c r="P1564" s="127"/>
      <c r="Q1564" s="39"/>
      <c r="R1564" s="39"/>
      <c r="S1564" s="39"/>
      <c r="T1564" s="39"/>
    </row>
    <row r="1565" spans="7:20" x14ac:dyDescent="0.2">
      <c r="G1565" s="59"/>
      <c r="H1565" s="59"/>
      <c r="I1565" s="127"/>
      <c r="J1565" s="79"/>
      <c r="K1565" s="79"/>
      <c r="L1565" s="79"/>
      <c r="M1565" s="79"/>
      <c r="N1565" s="79"/>
      <c r="O1565" s="79"/>
      <c r="P1565" s="127"/>
      <c r="Q1565" s="39"/>
      <c r="R1565" s="39"/>
      <c r="S1565" s="39"/>
      <c r="T1565" s="39"/>
    </row>
    <row r="1566" spans="7:20" x14ac:dyDescent="0.2">
      <c r="G1566" s="59"/>
      <c r="H1566" s="59"/>
      <c r="I1566" s="127"/>
      <c r="J1566" s="79"/>
      <c r="K1566" s="79"/>
      <c r="L1566" s="79"/>
      <c r="M1566" s="79"/>
      <c r="N1566" s="79"/>
      <c r="O1566" s="79"/>
      <c r="P1566" s="127"/>
      <c r="Q1566" s="39"/>
      <c r="R1566" s="39"/>
      <c r="S1566" s="39"/>
      <c r="T1566" s="39"/>
    </row>
    <row r="1567" spans="7:20" x14ac:dyDescent="0.2">
      <c r="G1567" s="59"/>
      <c r="H1567" s="59"/>
      <c r="I1567" s="127"/>
      <c r="J1567" s="79"/>
      <c r="K1567" s="79"/>
      <c r="L1567" s="79"/>
      <c r="M1567" s="79"/>
      <c r="N1567" s="79"/>
      <c r="O1567" s="79"/>
      <c r="P1567" s="127"/>
      <c r="Q1567" s="39"/>
      <c r="R1567" s="39"/>
      <c r="S1567" s="39"/>
      <c r="T1567" s="39"/>
    </row>
    <row r="1568" spans="7:20" x14ac:dyDescent="0.2">
      <c r="G1568" s="59"/>
      <c r="H1568" s="59"/>
      <c r="I1568" s="127"/>
      <c r="J1568" s="79"/>
      <c r="K1568" s="79"/>
      <c r="L1568" s="79"/>
      <c r="M1568" s="79"/>
      <c r="N1568" s="79"/>
      <c r="O1568" s="79"/>
      <c r="P1568" s="127"/>
      <c r="Q1568" s="39"/>
      <c r="R1568" s="39"/>
      <c r="S1568" s="39"/>
      <c r="T1568" s="39"/>
    </row>
    <row r="1569" spans="7:20" x14ac:dyDescent="0.2">
      <c r="G1569" s="59"/>
      <c r="H1569" s="59"/>
      <c r="I1569" s="127"/>
      <c r="J1569" s="79"/>
      <c r="K1569" s="79"/>
      <c r="L1569" s="79"/>
      <c r="M1569" s="79"/>
      <c r="N1569" s="79"/>
      <c r="O1569" s="79"/>
      <c r="P1569" s="127"/>
      <c r="Q1569" s="39"/>
      <c r="R1569" s="39"/>
      <c r="S1569" s="39"/>
      <c r="T1569" s="39"/>
    </row>
    <row r="1570" spans="7:20" x14ac:dyDescent="0.2">
      <c r="G1570" s="59"/>
      <c r="H1570" s="59"/>
      <c r="I1570" s="127"/>
      <c r="J1570" s="79"/>
      <c r="K1570" s="79"/>
      <c r="L1570" s="79"/>
      <c r="M1570" s="79"/>
      <c r="N1570" s="79"/>
      <c r="O1570" s="79"/>
      <c r="P1570" s="127"/>
      <c r="Q1570" s="39"/>
      <c r="R1570" s="39"/>
      <c r="S1570" s="39"/>
      <c r="T1570" s="39"/>
    </row>
    <row r="1571" spans="7:20" x14ac:dyDescent="0.2">
      <c r="G1571" s="59"/>
      <c r="H1571" s="59"/>
      <c r="I1571" s="127"/>
      <c r="J1571" s="79"/>
      <c r="K1571" s="79"/>
      <c r="L1571" s="79"/>
      <c r="M1571" s="79"/>
      <c r="N1571" s="79"/>
      <c r="O1571" s="79"/>
      <c r="P1571" s="127"/>
      <c r="Q1571" s="39"/>
      <c r="R1571" s="39"/>
      <c r="S1571" s="39"/>
      <c r="T1571" s="39"/>
    </row>
    <row r="1572" spans="7:20" x14ac:dyDescent="0.2">
      <c r="G1572" s="59"/>
      <c r="H1572" s="59"/>
      <c r="I1572" s="127"/>
      <c r="J1572" s="79"/>
      <c r="K1572" s="79"/>
      <c r="L1572" s="79"/>
      <c r="M1572" s="79"/>
      <c r="N1572" s="79"/>
      <c r="O1572" s="79"/>
      <c r="P1572" s="127"/>
      <c r="Q1572" s="39"/>
      <c r="R1572" s="39"/>
      <c r="S1572" s="39"/>
      <c r="T1572" s="39"/>
    </row>
    <row r="1573" spans="7:20" x14ac:dyDescent="0.2">
      <c r="G1573" s="59"/>
      <c r="H1573" s="59"/>
      <c r="I1573" s="127"/>
      <c r="J1573" s="79"/>
      <c r="K1573" s="79"/>
      <c r="L1573" s="79"/>
      <c r="M1573" s="79"/>
      <c r="N1573" s="79"/>
      <c r="O1573" s="79"/>
      <c r="P1573" s="127"/>
      <c r="Q1573" s="39"/>
      <c r="R1573" s="39"/>
      <c r="S1573" s="39"/>
      <c r="T1573" s="39"/>
    </row>
    <row r="1574" spans="7:20" x14ac:dyDescent="0.2">
      <c r="G1574" s="59"/>
      <c r="H1574" s="59"/>
      <c r="I1574" s="127"/>
      <c r="J1574" s="79"/>
      <c r="K1574" s="79"/>
      <c r="L1574" s="79"/>
      <c r="M1574" s="79"/>
      <c r="N1574" s="79"/>
      <c r="O1574" s="79"/>
      <c r="P1574" s="127"/>
      <c r="Q1574" s="39"/>
      <c r="R1574" s="39"/>
      <c r="S1574" s="39"/>
      <c r="T1574" s="39"/>
    </row>
    <row r="1575" spans="7:20" x14ac:dyDescent="0.2">
      <c r="G1575" s="59"/>
      <c r="H1575" s="59"/>
      <c r="I1575" s="127"/>
      <c r="J1575" s="79"/>
      <c r="K1575" s="79"/>
      <c r="L1575" s="79"/>
      <c r="M1575" s="79"/>
      <c r="N1575" s="79"/>
      <c r="O1575" s="79"/>
      <c r="P1575" s="127"/>
      <c r="Q1575" s="39"/>
      <c r="R1575" s="39"/>
      <c r="S1575" s="39"/>
      <c r="T1575" s="39"/>
    </row>
    <row r="1576" spans="7:20" x14ac:dyDescent="0.2">
      <c r="G1576" s="59"/>
      <c r="H1576" s="59"/>
      <c r="I1576" s="127"/>
      <c r="J1576" s="79"/>
      <c r="K1576" s="79"/>
      <c r="L1576" s="79"/>
      <c r="M1576" s="79"/>
      <c r="N1576" s="79"/>
      <c r="O1576" s="79"/>
      <c r="P1576" s="127"/>
      <c r="Q1576" s="39"/>
      <c r="R1576" s="39"/>
      <c r="S1576" s="39"/>
      <c r="T1576" s="39"/>
    </row>
    <row r="1577" spans="7:20" x14ac:dyDescent="0.2">
      <c r="G1577" s="59"/>
      <c r="H1577" s="59"/>
      <c r="I1577" s="127"/>
      <c r="J1577" s="79"/>
      <c r="K1577" s="79"/>
      <c r="L1577" s="79"/>
      <c r="M1577" s="79"/>
      <c r="N1577" s="79"/>
      <c r="O1577" s="79"/>
      <c r="P1577" s="127"/>
      <c r="Q1577" s="39"/>
      <c r="R1577" s="39"/>
      <c r="S1577" s="39"/>
      <c r="T1577" s="39"/>
    </row>
    <row r="1578" spans="7:20" x14ac:dyDescent="0.2">
      <c r="G1578" s="59"/>
      <c r="H1578" s="59"/>
      <c r="I1578" s="127"/>
      <c r="J1578" s="79"/>
      <c r="K1578" s="79"/>
      <c r="L1578" s="79"/>
      <c r="M1578" s="79"/>
      <c r="N1578" s="79"/>
      <c r="O1578" s="79"/>
      <c r="P1578" s="127"/>
      <c r="Q1578" s="39"/>
      <c r="R1578" s="39"/>
      <c r="S1578" s="39"/>
      <c r="T1578" s="39"/>
    </row>
    <row r="1579" spans="7:20" x14ac:dyDescent="0.2">
      <c r="G1579" s="59"/>
      <c r="H1579" s="59"/>
      <c r="I1579" s="127"/>
      <c r="J1579" s="79"/>
      <c r="K1579" s="79"/>
      <c r="L1579" s="79"/>
      <c r="M1579" s="79"/>
      <c r="N1579" s="79"/>
      <c r="O1579" s="79"/>
      <c r="P1579" s="127"/>
      <c r="Q1579" s="39"/>
      <c r="R1579" s="39"/>
      <c r="S1579" s="39"/>
      <c r="T1579" s="39"/>
    </row>
    <row r="1580" spans="7:20" x14ac:dyDescent="0.2">
      <c r="G1580" s="59"/>
      <c r="H1580" s="59"/>
      <c r="I1580" s="127"/>
      <c r="J1580" s="79"/>
      <c r="K1580" s="79"/>
      <c r="L1580" s="79"/>
      <c r="M1580" s="79"/>
      <c r="N1580" s="79"/>
      <c r="O1580" s="79"/>
      <c r="P1580" s="127"/>
      <c r="Q1580" s="39"/>
      <c r="R1580" s="39"/>
      <c r="S1580" s="39"/>
      <c r="T1580" s="39"/>
    </row>
    <row r="1581" spans="7:20" x14ac:dyDescent="0.2">
      <c r="G1581" s="59"/>
      <c r="H1581" s="59"/>
      <c r="I1581" s="127"/>
      <c r="J1581" s="79"/>
      <c r="K1581" s="79"/>
      <c r="L1581" s="79"/>
      <c r="M1581" s="79"/>
      <c r="N1581" s="79"/>
      <c r="O1581" s="79"/>
      <c r="P1581" s="127"/>
      <c r="Q1581" s="39"/>
      <c r="R1581" s="39"/>
      <c r="S1581" s="39"/>
      <c r="T1581" s="39"/>
    </row>
    <row r="1582" spans="7:20" x14ac:dyDescent="0.2">
      <c r="G1582" s="59"/>
      <c r="H1582" s="59"/>
      <c r="I1582" s="127"/>
      <c r="J1582" s="79"/>
      <c r="K1582" s="79"/>
      <c r="L1582" s="79"/>
      <c r="M1582" s="79"/>
      <c r="N1582" s="79"/>
      <c r="O1582" s="79"/>
      <c r="P1582" s="127"/>
      <c r="Q1582" s="39"/>
      <c r="R1582" s="39"/>
      <c r="S1582" s="39"/>
      <c r="T1582" s="39"/>
    </row>
    <row r="1583" spans="7:20" x14ac:dyDescent="0.2">
      <c r="G1583" s="59"/>
      <c r="H1583" s="59"/>
      <c r="I1583" s="127"/>
      <c r="J1583" s="79"/>
      <c r="K1583" s="79"/>
      <c r="L1583" s="79"/>
      <c r="M1583" s="79"/>
      <c r="N1583" s="79"/>
      <c r="O1583" s="79"/>
      <c r="P1583" s="127"/>
      <c r="Q1583" s="39"/>
      <c r="R1583" s="39"/>
      <c r="S1583" s="39"/>
      <c r="T1583" s="39"/>
    </row>
    <row r="1584" spans="7:20" x14ac:dyDescent="0.2">
      <c r="G1584" s="59"/>
      <c r="H1584" s="59"/>
      <c r="I1584" s="127"/>
      <c r="J1584" s="79"/>
      <c r="K1584" s="79"/>
      <c r="L1584" s="79"/>
      <c r="M1584" s="79"/>
      <c r="N1584" s="79"/>
      <c r="O1584" s="79"/>
      <c r="P1584" s="127"/>
      <c r="Q1584" s="39"/>
      <c r="R1584" s="39"/>
      <c r="S1584" s="39"/>
      <c r="T1584" s="39"/>
    </row>
    <row r="1585" spans="7:20" x14ac:dyDescent="0.2">
      <c r="G1585" s="59"/>
      <c r="H1585" s="59"/>
      <c r="I1585" s="127"/>
      <c r="J1585" s="79"/>
      <c r="K1585" s="79"/>
      <c r="L1585" s="79"/>
      <c r="M1585" s="79"/>
      <c r="N1585" s="79"/>
      <c r="O1585" s="79"/>
      <c r="P1585" s="127"/>
      <c r="Q1585" s="39"/>
      <c r="R1585" s="39"/>
      <c r="S1585" s="39"/>
      <c r="T1585" s="39"/>
    </row>
    <row r="1586" spans="7:20" x14ac:dyDescent="0.2">
      <c r="G1586" s="59"/>
      <c r="H1586" s="59"/>
      <c r="I1586" s="127"/>
      <c r="J1586" s="79"/>
      <c r="K1586" s="79"/>
      <c r="L1586" s="79"/>
      <c r="M1586" s="79"/>
      <c r="N1586" s="79"/>
      <c r="O1586" s="79"/>
      <c r="P1586" s="127"/>
      <c r="Q1586" s="39"/>
      <c r="R1586" s="39"/>
      <c r="S1586" s="39"/>
      <c r="T1586" s="39"/>
    </row>
    <row r="1587" spans="7:20" x14ac:dyDescent="0.2">
      <c r="G1587" s="59"/>
      <c r="H1587" s="59"/>
      <c r="I1587" s="127"/>
      <c r="J1587" s="79"/>
      <c r="K1587" s="79"/>
      <c r="L1587" s="79"/>
      <c r="M1587" s="79"/>
      <c r="N1587" s="79"/>
      <c r="O1587" s="79"/>
      <c r="P1587" s="127"/>
      <c r="Q1587" s="39"/>
      <c r="R1587" s="39"/>
      <c r="S1587" s="39"/>
      <c r="T1587" s="39"/>
    </row>
    <row r="1588" spans="7:20" x14ac:dyDescent="0.2">
      <c r="G1588" s="59"/>
      <c r="H1588" s="59"/>
      <c r="I1588" s="127"/>
      <c r="J1588" s="79"/>
      <c r="K1588" s="79"/>
      <c r="L1588" s="79"/>
      <c r="M1588" s="79"/>
      <c r="N1588" s="79"/>
      <c r="O1588" s="79"/>
      <c r="P1588" s="127"/>
      <c r="Q1588" s="39"/>
      <c r="R1588" s="39"/>
      <c r="S1588" s="39"/>
      <c r="T1588" s="39"/>
    </row>
    <row r="1589" spans="7:20" x14ac:dyDescent="0.2">
      <c r="G1589" s="59"/>
      <c r="H1589" s="59"/>
      <c r="I1589" s="127"/>
      <c r="J1589" s="79"/>
      <c r="K1589" s="79"/>
      <c r="L1589" s="79"/>
      <c r="M1589" s="79"/>
      <c r="N1589" s="79"/>
      <c r="O1589" s="79"/>
      <c r="P1589" s="127"/>
      <c r="Q1589" s="39"/>
      <c r="R1589" s="39"/>
      <c r="S1589" s="39"/>
      <c r="T1589" s="39"/>
    </row>
    <row r="1590" spans="7:20" x14ac:dyDescent="0.2">
      <c r="G1590" s="59"/>
      <c r="H1590" s="59"/>
      <c r="I1590" s="127"/>
      <c r="J1590" s="79"/>
      <c r="K1590" s="79"/>
      <c r="L1590" s="79"/>
      <c r="M1590" s="79"/>
      <c r="N1590" s="79"/>
      <c r="O1590" s="79"/>
      <c r="P1590" s="127"/>
      <c r="Q1590" s="39"/>
      <c r="R1590" s="39"/>
      <c r="S1590" s="39"/>
      <c r="T1590" s="39"/>
    </row>
    <row r="1591" spans="7:20" x14ac:dyDescent="0.2">
      <c r="G1591" s="59"/>
      <c r="H1591" s="59"/>
      <c r="I1591" s="127"/>
      <c r="J1591" s="79"/>
      <c r="K1591" s="79"/>
      <c r="L1591" s="79"/>
      <c r="M1591" s="79"/>
      <c r="N1591" s="79"/>
      <c r="O1591" s="79"/>
      <c r="P1591" s="127"/>
      <c r="Q1591" s="39"/>
      <c r="R1591" s="39"/>
      <c r="S1591" s="39"/>
      <c r="T1591" s="39"/>
    </row>
    <row r="1592" spans="7:20" x14ac:dyDescent="0.2">
      <c r="G1592" s="59"/>
      <c r="H1592" s="59"/>
      <c r="I1592" s="127"/>
      <c r="J1592" s="79"/>
      <c r="K1592" s="79"/>
      <c r="L1592" s="79"/>
      <c r="M1592" s="79"/>
      <c r="N1592" s="79"/>
      <c r="O1592" s="79"/>
      <c r="P1592" s="127"/>
      <c r="Q1592" s="39"/>
      <c r="R1592" s="39"/>
      <c r="S1592" s="39"/>
      <c r="T1592" s="39"/>
    </row>
    <row r="1593" spans="7:20" x14ac:dyDescent="0.2">
      <c r="G1593" s="59"/>
      <c r="H1593" s="59"/>
      <c r="I1593" s="127"/>
      <c r="J1593" s="79"/>
      <c r="K1593" s="79"/>
      <c r="L1593" s="79"/>
      <c r="M1593" s="79"/>
      <c r="N1593" s="79"/>
      <c r="O1593" s="79"/>
      <c r="P1593" s="127"/>
      <c r="Q1593" s="39"/>
      <c r="R1593" s="39"/>
      <c r="S1593" s="39"/>
      <c r="T1593" s="39"/>
    </row>
    <row r="1594" spans="7:20" x14ac:dyDescent="0.2">
      <c r="G1594" s="59"/>
      <c r="H1594" s="59"/>
      <c r="I1594" s="127"/>
      <c r="J1594" s="79"/>
      <c r="K1594" s="79"/>
      <c r="L1594" s="79"/>
      <c r="M1594" s="79"/>
      <c r="N1594" s="79"/>
      <c r="O1594" s="79"/>
      <c r="P1594" s="127"/>
      <c r="Q1594" s="39"/>
      <c r="R1594" s="39"/>
      <c r="S1594" s="39"/>
      <c r="T1594" s="39"/>
    </row>
    <row r="1595" spans="7:20" x14ac:dyDescent="0.2">
      <c r="G1595" s="59"/>
      <c r="H1595" s="59"/>
      <c r="I1595" s="127"/>
      <c r="J1595" s="79"/>
      <c r="K1595" s="79"/>
      <c r="L1595" s="79"/>
      <c r="M1595" s="79"/>
      <c r="N1595" s="79"/>
      <c r="O1595" s="79"/>
      <c r="P1595" s="127"/>
      <c r="Q1595" s="39"/>
      <c r="R1595" s="39"/>
      <c r="S1595" s="39"/>
      <c r="T1595" s="39"/>
    </row>
    <row r="1596" spans="7:20" x14ac:dyDescent="0.2">
      <c r="G1596" s="59"/>
      <c r="H1596" s="59"/>
      <c r="I1596" s="127"/>
      <c r="J1596" s="79"/>
      <c r="K1596" s="79"/>
      <c r="L1596" s="79"/>
      <c r="M1596" s="79"/>
      <c r="N1596" s="79"/>
      <c r="O1596" s="79"/>
      <c r="P1596" s="127"/>
      <c r="Q1596" s="39"/>
      <c r="R1596" s="39"/>
      <c r="S1596" s="39"/>
      <c r="T1596" s="39"/>
    </row>
    <row r="1597" spans="7:20" x14ac:dyDescent="0.2">
      <c r="G1597" s="59"/>
      <c r="H1597" s="59"/>
      <c r="I1597" s="127"/>
      <c r="J1597" s="79"/>
      <c r="K1597" s="79"/>
      <c r="L1597" s="79"/>
      <c r="M1597" s="79"/>
      <c r="N1597" s="79"/>
      <c r="O1597" s="79"/>
      <c r="P1597" s="127"/>
      <c r="Q1597" s="39"/>
      <c r="R1597" s="39"/>
      <c r="S1597" s="39"/>
      <c r="T1597" s="39"/>
    </row>
    <row r="1598" spans="7:20" x14ac:dyDescent="0.2">
      <c r="G1598" s="59"/>
      <c r="H1598" s="59"/>
      <c r="I1598" s="127"/>
      <c r="J1598" s="79"/>
      <c r="K1598" s="79"/>
      <c r="L1598" s="79"/>
      <c r="M1598" s="79"/>
      <c r="N1598" s="79"/>
      <c r="O1598" s="79"/>
      <c r="P1598" s="127"/>
      <c r="Q1598" s="39"/>
      <c r="R1598" s="39"/>
      <c r="S1598" s="39"/>
      <c r="T1598" s="39"/>
    </row>
    <row r="1599" spans="7:20" x14ac:dyDescent="0.2">
      <c r="G1599" s="59"/>
      <c r="H1599" s="59"/>
      <c r="I1599" s="127"/>
      <c r="J1599" s="79"/>
      <c r="K1599" s="79"/>
      <c r="L1599" s="79"/>
      <c r="M1599" s="79"/>
      <c r="N1599" s="79"/>
      <c r="O1599" s="79"/>
      <c r="P1599" s="127"/>
      <c r="Q1599" s="39"/>
      <c r="R1599" s="39"/>
      <c r="S1599" s="39"/>
      <c r="T1599" s="39"/>
    </row>
    <row r="1600" spans="7:20" x14ac:dyDescent="0.2">
      <c r="G1600" s="59"/>
      <c r="H1600" s="59"/>
      <c r="I1600" s="127"/>
      <c r="J1600" s="79"/>
      <c r="K1600" s="79"/>
      <c r="L1600" s="79"/>
      <c r="M1600" s="79"/>
      <c r="N1600" s="79"/>
      <c r="O1600" s="79"/>
      <c r="P1600" s="127"/>
      <c r="Q1600" s="39"/>
      <c r="R1600" s="39"/>
      <c r="S1600" s="39"/>
      <c r="T1600" s="39"/>
    </row>
    <row r="1601" spans="7:20" x14ac:dyDescent="0.2">
      <c r="G1601" s="59"/>
      <c r="H1601" s="59"/>
      <c r="I1601" s="127"/>
      <c r="J1601" s="79"/>
      <c r="K1601" s="79"/>
      <c r="L1601" s="79"/>
      <c r="M1601" s="79"/>
      <c r="N1601" s="79"/>
      <c r="O1601" s="79"/>
      <c r="P1601" s="127"/>
      <c r="Q1601" s="39"/>
      <c r="R1601" s="39"/>
      <c r="S1601" s="39"/>
      <c r="T1601" s="39"/>
    </row>
    <row r="1602" spans="7:20" x14ac:dyDescent="0.2">
      <c r="G1602" s="59"/>
      <c r="H1602" s="59"/>
      <c r="I1602" s="127"/>
      <c r="J1602" s="79"/>
      <c r="K1602" s="79"/>
      <c r="L1602" s="79"/>
      <c r="M1602" s="79"/>
      <c r="N1602" s="79"/>
      <c r="O1602" s="79"/>
      <c r="P1602" s="127"/>
      <c r="Q1602" s="39"/>
      <c r="R1602" s="39"/>
      <c r="S1602" s="39"/>
      <c r="T1602" s="39"/>
    </row>
    <row r="1603" spans="7:20" x14ac:dyDescent="0.2">
      <c r="G1603" s="59"/>
      <c r="H1603" s="59"/>
      <c r="I1603" s="127"/>
      <c r="J1603" s="79"/>
      <c r="K1603" s="79"/>
      <c r="L1603" s="79"/>
      <c r="M1603" s="79"/>
      <c r="N1603" s="79"/>
      <c r="O1603" s="79"/>
      <c r="P1603" s="127"/>
      <c r="Q1603" s="39"/>
      <c r="R1603" s="39"/>
      <c r="S1603" s="39"/>
      <c r="T1603" s="39"/>
    </row>
    <row r="1604" spans="7:20" x14ac:dyDescent="0.2">
      <c r="G1604" s="59"/>
      <c r="H1604" s="59"/>
      <c r="I1604" s="127"/>
      <c r="J1604" s="79"/>
      <c r="K1604" s="79"/>
      <c r="L1604" s="79"/>
      <c r="M1604" s="79"/>
      <c r="N1604" s="79"/>
      <c r="O1604" s="79"/>
      <c r="P1604" s="127"/>
      <c r="Q1604" s="39"/>
      <c r="R1604" s="39"/>
      <c r="S1604" s="39"/>
      <c r="T1604" s="39"/>
    </row>
    <row r="1605" spans="7:20" x14ac:dyDescent="0.2">
      <c r="G1605" s="59"/>
      <c r="H1605" s="59"/>
      <c r="I1605" s="127"/>
      <c r="J1605" s="79"/>
      <c r="K1605" s="79"/>
      <c r="L1605" s="79"/>
      <c r="M1605" s="79"/>
      <c r="N1605" s="79"/>
      <c r="O1605" s="79"/>
      <c r="P1605" s="127"/>
      <c r="Q1605" s="39"/>
      <c r="R1605" s="39"/>
      <c r="S1605" s="39"/>
      <c r="T1605" s="39"/>
    </row>
    <row r="1606" spans="7:20" x14ac:dyDescent="0.2">
      <c r="G1606" s="59"/>
      <c r="H1606" s="59"/>
      <c r="I1606" s="127"/>
      <c r="J1606" s="79"/>
      <c r="K1606" s="79"/>
      <c r="L1606" s="79"/>
      <c r="M1606" s="79"/>
      <c r="N1606" s="79"/>
      <c r="O1606" s="79"/>
      <c r="P1606" s="127"/>
      <c r="Q1606" s="39"/>
      <c r="R1606" s="39"/>
      <c r="S1606" s="39"/>
      <c r="T1606" s="39"/>
    </row>
    <row r="1607" spans="7:20" x14ac:dyDescent="0.2">
      <c r="G1607" s="59"/>
      <c r="H1607" s="59"/>
      <c r="I1607" s="127"/>
      <c r="J1607" s="79"/>
      <c r="K1607" s="79"/>
      <c r="L1607" s="79"/>
      <c r="M1607" s="79"/>
      <c r="N1607" s="79"/>
      <c r="O1607" s="79"/>
      <c r="P1607" s="127"/>
      <c r="Q1607" s="39"/>
      <c r="R1607" s="39"/>
      <c r="S1607" s="39"/>
      <c r="T1607" s="39"/>
    </row>
    <row r="1608" spans="7:20" x14ac:dyDescent="0.2">
      <c r="G1608" s="59"/>
      <c r="H1608" s="59"/>
      <c r="I1608" s="127"/>
      <c r="J1608" s="79"/>
      <c r="K1608" s="79"/>
      <c r="L1608" s="79"/>
      <c r="M1608" s="79"/>
      <c r="N1608" s="79"/>
      <c r="O1608" s="79"/>
      <c r="P1608" s="127"/>
      <c r="Q1608" s="39"/>
      <c r="R1608" s="39"/>
      <c r="S1608" s="39"/>
      <c r="T1608" s="39"/>
    </row>
    <row r="1609" spans="7:20" x14ac:dyDescent="0.2">
      <c r="G1609" s="59"/>
      <c r="H1609" s="59"/>
      <c r="I1609" s="127"/>
      <c r="J1609" s="79"/>
      <c r="K1609" s="79"/>
      <c r="L1609" s="79"/>
      <c r="M1609" s="79"/>
      <c r="N1609" s="79"/>
      <c r="O1609" s="79"/>
      <c r="P1609" s="127"/>
      <c r="Q1609" s="39"/>
      <c r="R1609" s="39"/>
      <c r="S1609" s="39"/>
      <c r="T1609" s="39"/>
    </row>
    <row r="1610" spans="7:20" x14ac:dyDescent="0.2">
      <c r="G1610" s="59"/>
      <c r="H1610" s="59"/>
      <c r="I1610" s="127"/>
      <c r="J1610" s="79"/>
      <c r="K1610" s="79"/>
      <c r="L1610" s="79"/>
      <c r="M1610" s="79"/>
      <c r="N1610" s="79"/>
      <c r="O1610" s="79"/>
      <c r="P1610" s="127"/>
      <c r="Q1610" s="39"/>
      <c r="R1610" s="39"/>
      <c r="S1610" s="39"/>
      <c r="T1610" s="39"/>
    </row>
    <row r="1611" spans="7:20" x14ac:dyDescent="0.2">
      <c r="G1611" s="59"/>
      <c r="H1611" s="59"/>
      <c r="I1611" s="127"/>
      <c r="J1611" s="79"/>
      <c r="K1611" s="79"/>
      <c r="L1611" s="79"/>
      <c r="M1611" s="79"/>
      <c r="N1611" s="79"/>
      <c r="O1611" s="79"/>
      <c r="P1611" s="127"/>
      <c r="Q1611" s="39"/>
      <c r="R1611" s="39"/>
      <c r="S1611" s="39"/>
      <c r="T1611" s="39"/>
    </row>
    <row r="1612" spans="7:20" x14ac:dyDescent="0.2">
      <c r="G1612" s="59"/>
      <c r="H1612" s="59"/>
      <c r="I1612" s="127"/>
      <c r="J1612" s="79"/>
      <c r="K1612" s="79"/>
      <c r="L1612" s="79"/>
      <c r="M1612" s="79"/>
      <c r="N1612" s="79"/>
      <c r="O1612" s="79"/>
      <c r="P1612" s="127"/>
      <c r="Q1612" s="39"/>
      <c r="R1612" s="39"/>
      <c r="S1612" s="39"/>
      <c r="T1612" s="39"/>
    </row>
    <row r="1613" spans="7:20" x14ac:dyDescent="0.2">
      <c r="G1613" s="59"/>
      <c r="H1613" s="59"/>
      <c r="I1613" s="127"/>
      <c r="J1613" s="79"/>
      <c r="K1613" s="79"/>
      <c r="L1613" s="79"/>
      <c r="M1613" s="79"/>
      <c r="N1613" s="79"/>
      <c r="O1613" s="79"/>
      <c r="P1613" s="127"/>
      <c r="Q1613" s="39"/>
      <c r="R1613" s="39"/>
      <c r="S1613" s="39"/>
      <c r="T1613" s="39"/>
    </row>
    <row r="1614" spans="7:20" x14ac:dyDescent="0.2">
      <c r="G1614" s="59"/>
      <c r="H1614" s="59"/>
      <c r="I1614" s="127"/>
      <c r="J1614" s="79"/>
      <c r="K1614" s="79"/>
      <c r="L1614" s="79"/>
      <c r="M1614" s="79"/>
      <c r="N1614" s="79"/>
      <c r="O1614" s="79"/>
      <c r="P1614" s="127"/>
      <c r="Q1614" s="39"/>
      <c r="R1614" s="39"/>
      <c r="S1614" s="39"/>
      <c r="T1614" s="39"/>
    </row>
    <row r="1615" spans="7:20" x14ac:dyDescent="0.2">
      <c r="G1615" s="59"/>
      <c r="H1615" s="59"/>
      <c r="I1615" s="127"/>
      <c r="J1615" s="79"/>
      <c r="K1615" s="79"/>
      <c r="L1615" s="79"/>
      <c r="M1615" s="79"/>
      <c r="N1615" s="79"/>
      <c r="O1615" s="79"/>
      <c r="P1615" s="127"/>
      <c r="Q1615" s="39"/>
      <c r="R1615" s="39"/>
      <c r="S1615" s="39"/>
      <c r="T1615" s="39"/>
    </row>
    <row r="1616" spans="7:20" x14ac:dyDescent="0.2">
      <c r="G1616" s="59"/>
      <c r="H1616" s="59"/>
      <c r="I1616" s="127"/>
      <c r="J1616" s="79"/>
      <c r="K1616" s="79"/>
      <c r="L1616" s="79"/>
      <c r="M1616" s="79"/>
      <c r="N1616" s="79"/>
      <c r="O1616" s="79"/>
      <c r="P1616" s="127"/>
      <c r="Q1616" s="39"/>
      <c r="R1616" s="39"/>
      <c r="S1616" s="39"/>
      <c r="T1616" s="39"/>
    </row>
    <row r="1617" spans="7:20" x14ac:dyDescent="0.2">
      <c r="G1617" s="59"/>
      <c r="H1617" s="59"/>
      <c r="I1617" s="127"/>
      <c r="J1617" s="79"/>
      <c r="K1617" s="79"/>
      <c r="L1617" s="79"/>
      <c r="M1617" s="79"/>
      <c r="N1617" s="79"/>
      <c r="O1617" s="79"/>
      <c r="P1617" s="127"/>
      <c r="Q1617" s="39"/>
      <c r="R1617" s="39"/>
      <c r="S1617" s="39"/>
      <c r="T1617" s="39"/>
    </row>
    <row r="1618" spans="7:20" x14ac:dyDescent="0.2">
      <c r="G1618" s="59"/>
      <c r="H1618" s="59"/>
      <c r="I1618" s="127"/>
      <c r="J1618" s="79"/>
      <c r="K1618" s="79"/>
      <c r="L1618" s="79"/>
      <c r="M1618" s="79"/>
      <c r="N1618" s="79"/>
      <c r="O1618" s="79"/>
      <c r="P1618" s="127"/>
      <c r="Q1618" s="39"/>
      <c r="R1618" s="39"/>
      <c r="S1618" s="39"/>
      <c r="T1618" s="39"/>
    </row>
    <row r="1619" spans="7:20" x14ac:dyDescent="0.2">
      <c r="G1619" s="59"/>
      <c r="H1619" s="59"/>
      <c r="I1619" s="127"/>
      <c r="J1619" s="79"/>
      <c r="K1619" s="79"/>
      <c r="L1619" s="79"/>
      <c r="M1619" s="79"/>
      <c r="N1619" s="79"/>
      <c r="O1619" s="79"/>
      <c r="P1619" s="127"/>
      <c r="Q1619" s="39"/>
      <c r="R1619" s="39"/>
      <c r="S1619" s="39"/>
      <c r="T1619" s="39"/>
    </row>
    <row r="1620" spans="7:20" x14ac:dyDescent="0.2">
      <c r="G1620" s="59"/>
      <c r="H1620" s="59"/>
      <c r="I1620" s="127"/>
      <c r="J1620" s="79"/>
      <c r="K1620" s="79"/>
      <c r="L1620" s="79"/>
      <c r="M1620" s="79"/>
      <c r="N1620" s="79"/>
      <c r="O1620" s="79"/>
      <c r="P1620" s="127"/>
      <c r="Q1620" s="39"/>
      <c r="R1620" s="39"/>
      <c r="S1620" s="39"/>
      <c r="T1620" s="39"/>
    </row>
    <row r="1621" spans="7:20" x14ac:dyDescent="0.2">
      <c r="G1621" s="59"/>
      <c r="H1621" s="59"/>
      <c r="I1621" s="127"/>
      <c r="J1621" s="79"/>
      <c r="K1621" s="79"/>
      <c r="L1621" s="79"/>
      <c r="M1621" s="79"/>
      <c r="N1621" s="79"/>
      <c r="O1621" s="79"/>
      <c r="P1621" s="127"/>
      <c r="Q1621" s="39"/>
      <c r="R1621" s="39"/>
      <c r="S1621" s="39"/>
      <c r="T1621" s="39"/>
    </row>
    <row r="1622" spans="7:20" x14ac:dyDescent="0.2">
      <c r="G1622" s="59"/>
      <c r="H1622" s="59"/>
      <c r="I1622" s="127"/>
      <c r="J1622" s="79"/>
      <c r="K1622" s="79"/>
      <c r="L1622" s="79"/>
      <c r="M1622" s="79"/>
      <c r="N1622" s="79"/>
      <c r="O1622" s="79"/>
      <c r="P1622" s="127"/>
      <c r="Q1622" s="39"/>
      <c r="R1622" s="39"/>
      <c r="S1622" s="39"/>
      <c r="T1622" s="39"/>
    </row>
    <row r="1623" spans="7:20" x14ac:dyDescent="0.2">
      <c r="G1623" s="59"/>
      <c r="H1623" s="59"/>
      <c r="I1623" s="127"/>
      <c r="J1623" s="79"/>
      <c r="K1623" s="79"/>
      <c r="L1623" s="79"/>
      <c r="M1623" s="79"/>
      <c r="N1623" s="79"/>
      <c r="O1623" s="79"/>
      <c r="P1623" s="127"/>
      <c r="Q1623" s="39"/>
      <c r="R1623" s="39"/>
      <c r="S1623" s="39"/>
      <c r="T1623" s="39"/>
    </row>
    <row r="1624" spans="7:20" x14ac:dyDescent="0.2">
      <c r="G1624" s="59"/>
      <c r="H1624" s="59"/>
      <c r="I1624" s="127"/>
      <c r="J1624" s="79"/>
      <c r="K1624" s="79"/>
      <c r="L1624" s="79"/>
      <c r="M1624" s="79"/>
      <c r="N1624" s="79"/>
      <c r="O1624" s="79"/>
      <c r="P1624" s="127"/>
      <c r="Q1624" s="39"/>
      <c r="R1624" s="39"/>
      <c r="S1624" s="39"/>
      <c r="T1624" s="39"/>
    </row>
    <row r="1625" spans="7:20" x14ac:dyDescent="0.2">
      <c r="G1625" s="59"/>
      <c r="H1625" s="59"/>
      <c r="I1625" s="127"/>
      <c r="J1625" s="79"/>
      <c r="K1625" s="79"/>
      <c r="L1625" s="79"/>
      <c r="M1625" s="79"/>
      <c r="N1625" s="79"/>
      <c r="O1625" s="79"/>
      <c r="P1625" s="127"/>
      <c r="Q1625" s="39"/>
      <c r="R1625" s="39"/>
      <c r="S1625" s="39"/>
      <c r="T1625" s="39"/>
    </row>
    <row r="1626" spans="7:20" x14ac:dyDescent="0.2">
      <c r="G1626" s="59"/>
      <c r="H1626" s="59"/>
      <c r="I1626" s="127"/>
      <c r="J1626" s="79"/>
      <c r="K1626" s="79"/>
      <c r="L1626" s="79"/>
      <c r="M1626" s="79"/>
      <c r="N1626" s="79"/>
      <c r="O1626" s="79"/>
      <c r="P1626" s="127"/>
      <c r="Q1626" s="39"/>
      <c r="R1626" s="39"/>
      <c r="S1626" s="39"/>
      <c r="T1626" s="39"/>
    </row>
    <row r="1627" spans="7:20" x14ac:dyDescent="0.2">
      <c r="G1627" s="59"/>
      <c r="H1627" s="59"/>
      <c r="I1627" s="127"/>
      <c r="J1627" s="79"/>
      <c r="K1627" s="79"/>
      <c r="L1627" s="79"/>
      <c r="M1627" s="79"/>
      <c r="N1627" s="79"/>
      <c r="O1627" s="79"/>
      <c r="P1627" s="127"/>
      <c r="Q1627" s="39"/>
      <c r="R1627" s="39"/>
      <c r="S1627" s="39"/>
      <c r="T1627" s="39"/>
    </row>
    <row r="1628" spans="7:20" x14ac:dyDescent="0.2">
      <c r="G1628" s="59"/>
      <c r="H1628" s="59"/>
      <c r="I1628" s="127"/>
      <c r="J1628" s="79"/>
      <c r="K1628" s="79"/>
      <c r="L1628" s="79"/>
      <c r="M1628" s="79"/>
      <c r="N1628" s="79"/>
      <c r="O1628" s="79"/>
      <c r="P1628" s="127"/>
      <c r="Q1628" s="39"/>
      <c r="R1628" s="39"/>
      <c r="S1628" s="39"/>
      <c r="T1628" s="39"/>
    </row>
    <row r="1629" spans="7:20" x14ac:dyDescent="0.2">
      <c r="G1629" s="59"/>
      <c r="H1629" s="59"/>
      <c r="I1629" s="127"/>
      <c r="J1629" s="79"/>
      <c r="K1629" s="79"/>
      <c r="L1629" s="79"/>
      <c r="M1629" s="79"/>
      <c r="N1629" s="79"/>
      <c r="O1629" s="79"/>
      <c r="P1629" s="127"/>
      <c r="Q1629" s="39"/>
      <c r="R1629" s="39"/>
      <c r="S1629" s="39"/>
      <c r="T1629" s="39"/>
    </row>
    <row r="1630" spans="7:20" x14ac:dyDescent="0.2">
      <c r="G1630" s="59"/>
      <c r="H1630" s="59"/>
      <c r="I1630" s="127"/>
      <c r="J1630" s="79"/>
      <c r="K1630" s="79"/>
      <c r="L1630" s="79"/>
      <c r="M1630" s="79"/>
      <c r="N1630" s="79"/>
      <c r="O1630" s="79"/>
      <c r="P1630" s="127"/>
      <c r="Q1630" s="39"/>
      <c r="R1630" s="39"/>
      <c r="S1630" s="39"/>
      <c r="T1630" s="39"/>
    </row>
    <row r="1631" spans="7:20" x14ac:dyDescent="0.2">
      <c r="G1631" s="59"/>
      <c r="H1631" s="59"/>
      <c r="I1631" s="127"/>
      <c r="J1631" s="79"/>
      <c r="K1631" s="79"/>
      <c r="L1631" s="79"/>
      <c r="M1631" s="79"/>
      <c r="N1631" s="79"/>
      <c r="O1631" s="79"/>
      <c r="P1631" s="127"/>
      <c r="Q1631" s="39"/>
      <c r="R1631" s="39"/>
      <c r="S1631" s="39"/>
      <c r="T1631" s="39"/>
    </row>
    <row r="1632" spans="7:20" x14ac:dyDescent="0.2">
      <c r="G1632" s="59"/>
      <c r="H1632" s="59"/>
      <c r="I1632" s="127"/>
      <c r="J1632" s="79"/>
      <c r="K1632" s="79"/>
      <c r="L1632" s="79"/>
      <c r="M1632" s="79"/>
      <c r="N1632" s="79"/>
      <c r="O1632" s="79"/>
      <c r="P1632" s="127"/>
      <c r="Q1632" s="39"/>
      <c r="R1632" s="39"/>
      <c r="S1632" s="39"/>
      <c r="T1632" s="39"/>
    </row>
    <row r="1633" spans="7:20" x14ac:dyDescent="0.2">
      <c r="G1633" s="59"/>
      <c r="H1633" s="59"/>
      <c r="I1633" s="127"/>
      <c r="J1633" s="79"/>
      <c r="K1633" s="79"/>
      <c r="L1633" s="79"/>
      <c r="M1633" s="79"/>
      <c r="N1633" s="79"/>
      <c r="O1633" s="79"/>
      <c r="P1633" s="127"/>
      <c r="Q1633" s="39"/>
      <c r="R1633" s="39"/>
      <c r="S1633" s="39"/>
      <c r="T1633" s="39"/>
    </row>
    <row r="1634" spans="7:20" x14ac:dyDescent="0.2">
      <c r="G1634" s="59"/>
      <c r="H1634" s="59"/>
      <c r="I1634" s="127"/>
      <c r="J1634" s="79"/>
      <c r="K1634" s="79"/>
      <c r="L1634" s="79"/>
      <c r="M1634" s="79"/>
      <c r="N1634" s="79"/>
      <c r="O1634" s="79"/>
      <c r="P1634" s="127"/>
      <c r="Q1634" s="39"/>
      <c r="R1634" s="39"/>
      <c r="S1634" s="39"/>
      <c r="T1634" s="39"/>
    </row>
    <row r="1635" spans="7:20" x14ac:dyDescent="0.2">
      <c r="G1635" s="59"/>
      <c r="H1635" s="59"/>
      <c r="I1635" s="127"/>
      <c r="J1635" s="79"/>
      <c r="K1635" s="79"/>
      <c r="L1635" s="79"/>
      <c r="M1635" s="79"/>
      <c r="N1635" s="79"/>
      <c r="O1635" s="79"/>
      <c r="P1635" s="127"/>
      <c r="Q1635" s="39"/>
      <c r="R1635" s="39"/>
      <c r="S1635" s="39"/>
      <c r="T1635" s="39"/>
    </row>
    <row r="1636" spans="7:20" x14ac:dyDescent="0.2">
      <c r="G1636" s="59"/>
      <c r="H1636" s="59"/>
      <c r="I1636" s="127"/>
      <c r="J1636" s="79"/>
      <c r="K1636" s="79"/>
      <c r="L1636" s="79"/>
      <c r="M1636" s="79"/>
      <c r="N1636" s="79"/>
      <c r="O1636" s="79"/>
      <c r="P1636" s="127"/>
      <c r="Q1636" s="39"/>
      <c r="R1636" s="39"/>
      <c r="S1636" s="39"/>
      <c r="T1636" s="39"/>
    </row>
    <row r="1637" spans="7:20" x14ac:dyDescent="0.2">
      <c r="G1637" s="59"/>
      <c r="H1637" s="59"/>
      <c r="I1637" s="127"/>
      <c r="J1637" s="79"/>
      <c r="K1637" s="79"/>
      <c r="L1637" s="79"/>
      <c r="M1637" s="79"/>
      <c r="N1637" s="79"/>
      <c r="O1637" s="79"/>
      <c r="P1637" s="127"/>
      <c r="Q1637" s="39"/>
      <c r="R1637" s="39"/>
      <c r="S1637" s="39"/>
      <c r="T1637" s="39"/>
    </row>
    <row r="1638" spans="7:20" x14ac:dyDescent="0.2">
      <c r="G1638" s="59"/>
      <c r="H1638" s="59"/>
      <c r="I1638" s="127"/>
      <c r="J1638" s="79"/>
      <c r="K1638" s="79"/>
      <c r="L1638" s="79"/>
      <c r="M1638" s="79"/>
      <c r="N1638" s="79"/>
      <c r="O1638" s="79"/>
      <c r="P1638" s="127"/>
      <c r="Q1638" s="39"/>
      <c r="R1638" s="39"/>
      <c r="S1638" s="39"/>
      <c r="T1638" s="39"/>
    </row>
    <row r="1639" spans="7:20" x14ac:dyDescent="0.2">
      <c r="G1639" s="59"/>
      <c r="H1639" s="59"/>
      <c r="I1639" s="127"/>
      <c r="J1639" s="79"/>
      <c r="K1639" s="79"/>
      <c r="L1639" s="79"/>
      <c r="M1639" s="79"/>
      <c r="N1639" s="79"/>
      <c r="O1639" s="79"/>
      <c r="P1639" s="127"/>
      <c r="Q1639" s="39"/>
      <c r="R1639" s="39"/>
      <c r="S1639" s="39"/>
      <c r="T1639" s="39"/>
    </row>
    <row r="1640" spans="7:20" x14ac:dyDescent="0.2">
      <c r="G1640" s="59"/>
      <c r="H1640" s="59"/>
      <c r="I1640" s="127"/>
      <c r="J1640" s="79"/>
      <c r="K1640" s="79"/>
      <c r="L1640" s="79"/>
      <c r="M1640" s="79"/>
      <c r="N1640" s="79"/>
      <c r="O1640" s="79"/>
      <c r="P1640" s="127"/>
      <c r="Q1640" s="39"/>
      <c r="R1640" s="39"/>
      <c r="S1640" s="39"/>
      <c r="T1640" s="39"/>
    </row>
    <row r="1641" spans="7:20" x14ac:dyDescent="0.2">
      <c r="G1641" s="59"/>
      <c r="H1641" s="59"/>
      <c r="I1641" s="127"/>
      <c r="J1641" s="79"/>
      <c r="K1641" s="79"/>
      <c r="L1641" s="79"/>
      <c r="M1641" s="79"/>
      <c r="N1641" s="79"/>
      <c r="O1641" s="79"/>
      <c r="P1641" s="127"/>
      <c r="Q1641" s="39"/>
      <c r="R1641" s="39"/>
      <c r="S1641" s="39"/>
      <c r="T1641" s="39"/>
    </row>
    <row r="1642" spans="7:20" x14ac:dyDescent="0.2">
      <c r="G1642" s="59"/>
      <c r="H1642" s="59"/>
      <c r="I1642" s="127"/>
      <c r="J1642" s="79"/>
      <c r="K1642" s="79"/>
      <c r="L1642" s="79"/>
      <c r="M1642" s="79"/>
      <c r="N1642" s="79"/>
      <c r="O1642" s="79"/>
      <c r="P1642" s="127"/>
      <c r="Q1642" s="39"/>
      <c r="R1642" s="39"/>
      <c r="S1642" s="39"/>
      <c r="T1642" s="39"/>
    </row>
    <row r="1643" spans="7:20" x14ac:dyDescent="0.2">
      <c r="G1643" s="59"/>
      <c r="H1643" s="59"/>
      <c r="I1643" s="127"/>
      <c r="J1643" s="79"/>
      <c r="K1643" s="79"/>
      <c r="L1643" s="79"/>
      <c r="M1643" s="79"/>
      <c r="N1643" s="79"/>
      <c r="O1643" s="79"/>
      <c r="P1643" s="127"/>
      <c r="Q1643" s="39"/>
      <c r="R1643" s="39"/>
      <c r="S1643" s="39"/>
      <c r="T1643" s="39"/>
    </row>
    <row r="1644" spans="7:20" x14ac:dyDescent="0.2">
      <c r="G1644" s="59"/>
      <c r="H1644" s="59"/>
      <c r="I1644" s="127"/>
      <c r="J1644" s="79"/>
      <c r="K1644" s="79"/>
      <c r="L1644" s="79"/>
      <c r="M1644" s="79"/>
      <c r="N1644" s="79"/>
      <c r="O1644" s="79"/>
      <c r="P1644" s="127"/>
      <c r="Q1644" s="39"/>
      <c r="R1644" s="39"/>
      <c r="S1644" s="39"/>
      <c r="T1644" s="39"/>
    </row>
    <row r="1645" spans="7:20" x14ac:dyDescent="0.2">
      <c r="G1645" s="59"/>
      <c r="H1645" s="59"/>
      <c r="I1645" s="127"/>
      <c r="J1645" s="79"/>
      <c r="K1645" s="79"/>
      <c r="L1645" s="79"/>
      <c r="M1645" s="79"/>
      <c r="N1645" s="79"/>
      <c r="O1645" s="79"/>
      <c r="P1645" s="127"/>
      <c r="Q1645" s="39"/>
      <c r="R1645" s="39"/>
      <c r="S1645" s="39"/>
      <c r="T1645" s="39"/>
    </row>
    <row r="1646" spans="7:20" x14ac:dyDescent="0.2">
      <c r="G1646" s="59"/>
      <c r="H1646" s="59"/>
      <c r="I1646" s="127"/>
      <c r="J1646" s="79"/>
      <c r="K1646" s="79"/>
      <c r="L1646" s="79"/>
      <c r="M1646" s="79"/>
      <c r="N1646" s="79"/>
      <c r="O1646" s="79"/>
      <c r="P1646" s="127"/>
      <c r="Q1646" s="39"/>
      <c r="R1646" s="39"/>
      <c r="S1646" s="39"/>
      <c r="T1646" s="39"/>
    </row>
    <row r="1647" spans="7:20" x14ac:dyDescent="0.2">
      <c r="G1647" s="59"/>
      <c r="H1647" s="59"/>
      <c r="I1647" s="127"/>
      <c r="J1647" s="79"/>
      <c r="K1647" s="79"/>
      <c r="L1647" s="79"/>
      <c r="M1647" s="79"/>
      <c r="N1647" s="79"/>
      <c r="O1647" s="79"/>
      <c r="P1647" s="127"/>
      <c r="Q1647" s="39"/>
      <c r="R1647" s="39"/>
      <c r="S1647" s="39"/>
      <c r="T1647" s="39"/>
    </row>
    <row r="1648" spans="7:20" x14ac:dyDescent="0.2">
      <c r="G1648" s="59"/>
      <c r="H1648" s="59"/>
      <c r="I1648" s="127"/>
      <c r="J1648" s="79"/>
      <c r="K1648" s="79"/>
      <c r="L1648" s="79"/>
      <c r="M1648" s="79"/>
      <c r="N1648" s="79"/>
      <c r="O1648" s="79"/>
      <c r="P1648" s="127"/>
      <c r="Q1648" s="39"/>
      <c r="R1648" s="39"/>
      <c r="S1648" s="39"/>
      <c r="T1648" s="39"/>
    </row>
    <row r="1649" spans="7:20" x14ac:dyDescent="0.2">
      <c r="G1649" s="59"/>
      <c r="H1649" s="59"/>
      <c r="I1649" s="127"/>
      <c r="J1649" s="79"/>
      <c r="K1649" s="79"/>
      <c r="L1649" s="79"/>
      <c r="M1649" s="79"/>
      <c r="N1649" s="79"/>
      <c r="O1649" s="79"/>
      <c r="P1649" s="127"/>
      <c r="Q1649" s="39"/>
      <c r="R1649" s="39"/>
      <c r="S1649" s="39"/>
      <c r="T1649" s="39"/>
    </row>
    <row r="1650" spans="7:20" x14ac:dyDescent="0.2">
      <c r="G1650" s="59"/>
      <c r="H1650" s="59"/>
      <c r="I1650" s="127"/>
      <c r="J1650" s="79"/>
      <c r="K1650" s="79"/>
      <c r="L1650" s="79"/>
      <c r="M1650" s="79"/>
      <c r="N1650" s="79"/>
      <c r="O1650" s="79"/>
      <c r="P1650" s="127"/>
      <c r="Q1650" s="39"/>
      <c r="R1650" s="39"/>
      <c r="S1650" s="39"/>
      <c r="T1650" s="39"/>
    </row>
    <row r="1651" spans="7:20" x14ac:dyDescent="0.2">
      <c r="G1651" s="59"/>
      <c r="H1651" s="59"/>
      <c r="I1651" s="127"/>
      <c r="J1651" s="79"/>
      <c r="K1651" s="79"/>
      <c r="L1651" s="79"/>
      <c r="M1651" s="79"/>
      <c r="N1651" s="79"/>
      <c r="O1651" s="79"/>
      <c r="P1651" s="127"/>
      <c r="Q1651" s="39"/>
      <c r="R1651" s="39"/>
      <c r="S1651" s="39"/>
      <c r="T1651" s="39"/>
    </row>
    <row r="1652" spans="7:20" x14ac:dyDescent="0.2">
      <c r="G1652" s="59"/>
      <c r="H1652" s="59"/>
      <c r="I1652" s="127"/>
      <c r="J1652" s="79"/>
      <c r="K1652" s="79"/>
      <c r="L1652" s="79"/>
      <c r="M1652" s="79"/>
      <c r="N1652" s="79"/>
      <c r="O1652" s="79"/>
      <c r="P1652" s="127"/>
      <c r="Q1652" s="39"/>
      <c r="R1652" s="39"/>
      <c r="S1652" s="39"/>
      <c r="T1652" s="39"/>
    </row>
    <row r="1653" spans="7:20" x14ac:dyDescent="0.2">
      <c r="G1653" s="59"/>
      <c r="H1653" s="59"/>
      <c r="I1653" s="127"/>
      <c r="J1653" s="79"/>
      <c r="K1653" s="79"/>
      <c r="L1653" s="79"/>
      <c r="M1653" s="79"/>
      <c r="N1653" s="79"/>
      <c r="O1653" s="79"/>
      <c r="P1653" s="127"/>
      <c r="Q1653" s="39"/>
      <c r="R1653" s="39"/>
      <c r="S1653" s="39"/>
      <c r="T1653" s="39"/>
    </row>
    <row r="1654" spans="7:20" x14ac:dyDescent="0.2">
      <c r="G1654" s="59"/>
      <c r="H1654" s="59"/>
      <c r="I1654" s="127"/>
      <c r="J1654" s="79"/>
      <c r="K1654" s="79"/>
      <c r="L1654" s="79"/>
      <c r="M1654" s="79"/>
      <c r="N1654" s="79"/>
      <c r="O1654" s="79"/>
      <c r="P1654" s="127"/>
      <c r="Q1654" s="39"/>
      <c r="R1654" s="39"/>
      <c r="S1654" s="39"/>
      <c r="T1654" s="39"/>
    </row>
    <row r="1655" spans="7:20" x14ac:dyDescent="0.2">
      <c r="G1655" s="59"/>
      <c r="H1655" s="59"/>
      <c r="I1655" s="127"/>
      <c r="J1655" s="79"/>
      <c r="K1655" s="79"/>
      <c r="L1655" s="79"/>
      <c r="M1655" s="79"/>
      <c r="N1655" s="79"/>
      <c r="O1655" s="79"/>
      <c r="P1655" s="127"/>
      <c r="Q1655" s="39"/>
      <c r="R1655" s="39"/>
      <c r="S1655" s="39"/>
      <c r="T1655" s="39"/>
    </row>
    <row r="1656" spans="7:20" x14ac:dyDescent="0.2">
      <c r="G1656" s="59"/>
      <c r="H1656" s="59"/>
      <c r="I1656" s="127"/>
      <c r="J1656" s="79"/>
      <c r="K1656" s="79"/>
      <c r="L1656" s="79"/>
      <c r="M1656" s="79"/>
      <c r="N1656" s="79"/>
      <c r="O1656" s="79"/>
      <c r="P1656" s="127"/>
      <c r="Q1656" s="39"/>
      <c r="R1656" s="39"/>
      <c r="S1656" s="39"/>
      <c r="T1656" s="39"/>
    </row>
    <row r="1657" spans="7:20" x14ac:dyDescent="0.2">
      <c r="G1657" s="59"/>
      <c r="H1657" s="59"/>
      <c r="I1657" s="127"/>
      <c r="J1657" s="79"/>
      <c r="K1657" s="79"/>
      <c r="L1657" s="79"/>
      <c r="M1657" s="79"/>
      <c r="N1657" s="79"/>
      <c r="O1657" s="79"/>
      <c r="P1657" s="127"/>
      <c r="Q1657" s="39"/>
      <c r="R1657" s="39"/>
      <c r="S1657" s="39"/>
      <c r="T1657" s="39"/>
    </row>
    <row r="1658" spans="7:20" x14ac:dyDescent="0.2">
      <c r="G1658" s="59"/>
      <c r="H1658" s="59"/>
      <c r="I1658" s="127"/>
      <c r="J1658" s="79"/>
      <c r="K1658" s="79"/>
      <c r="L1658" s="79"/>
      <c r="M1658" s="79"/>
      <c r="N1658" s="79"/>
      <c r="O1658" s="79"/>
      <c r="P1658" s="127"/>
      <c r="Q1658" s="39"/>
      <c r="R1658" s="39"/>
      <c r="S1658" s="39"/>
      <c r="T1658" s="39"/>
    </row>
    <row r="1659" spans="7:20" x14ac:dyDescent="0.2">
      <c r="G1659" s="59"/>
      <c r="H1659" s="59"/>
      <c r="I1659" s="127"/>
      <c r="J1659" s="79"/>
      <c r="K1659" s="79"/>
      <c r="L1659" s="79"/>
      <c r="M1659" s="79"/>
      <c r="N1659" s="79"/>
      <c r="O1659" s="79"/>
      <c r="P1659" s="127"/>
      <c r="Q1659" s="39"/>
      <c r="R1659" s="39"/>
      <c r="S1659" s="39"/>
      <c r="T1659" s="39"/>
    </row>
    <row r="1660" spans="7:20" x14ac:dyDescent="0.2">
      <c r="G1660" s="59"/>
      <c r="H1660" s="59"/>
      <c r="I1660" s="127"/>
      <c r="J1660" s="79"/>
      <c r="K1660" s="79"/>
      <c r="L1660" s="79"/>
      <c r="M1660" s="79"/>
      <c r="N1660" s="79"/>
      <c r="O1660" s="79"/>
      <c r="P1660" s="127"/>
      <c r="Q1660" s="39"/>
      <c r="R1660" s="39"/>
      <c r="S1660" s="39"/>
      <c r="T1660" s="39"/>
    </row>
    <row r="1661" spans="7:20" x14ac:dyDescent="0.2">
      <c r="G1661" s="59"/>
      <c r="H1661" s="59"/>
      <c r="I1661" s="127"/>
      <c r="J1661" s="79"/>
      <c r="K1661" s="79"/>
      <c r="L1661" s="79"/>
      <c r="M1661" s="79"/>
      <c r="N1661" s="79"/>
      <c r="O1661" s="79"/>
      <c r="P1661" s="127"/>
      <c r="Q1661" s="39"/>
      <c r="R1661" s="39"/>
      <c r="S1661" s="39"/>
      <c r="T1661" s="39"/>
    </row>
    <row r="1662" spans="7:20" x14ac:dyDescent="0.2">
      <c r="G1662" s="59"/>
      <c r="H1662" s="59"/>
      <c r="I1662" s="127"/>
      <c r="J1662" s="79"/>
      <c r="K1662" s="79"/>
      <c r="L1662" s="79"/>
      <c r="M1662" s="79"/>
      <c r="N1662" s="79"/>
      <c r="O1662" s="79"/>
      <c r="P1662" s="127"/>
      <c r="Q1662" s="39"/>
      <c r="R1662" s="39"/>
      <c r="S1662" s="39"/>
      <c r="T1662" s="39"/>
    </row>
    <row r="1663" spans="7:20" x14ac:dyDescent="0.2">
      <c r="G1663" s="59"/>
      <c r="H1663" s="59"/>
      <c r="I1663" s="127"/>
      <c r="J1663" s="79"/>
      <c r="K1663" s="79"/>
      <c r="L1663" s="79"/>
      <c r="M1663" s="79"/>
      <c r="N1663" s="79"/>
      <c r="O1663" s="79"/>
      <c r="P1663" s="127"/>
      <c r="Q1663" s="39"/>
      <c r="R1663" s="39"/>
      <c r="S1663" s="39"/>
      <c r="T1663" s="39"/>
    </row>
    <row r="1664" spans="7:20" x14ac:dyDescent="0.2">
      <c r="G1664" s="59"/>
      <c r="H1664" s="59"/>
      <c r="I1664" s="127"/>
      <c r="J1664" s="79"/>
      <c r="K1664" s="79"/>
      <c r="L1664" s="79"/>
      <c r="M1664" s="79"/>
      <c r="N1664" s="79"/>
      <c r="O1664" s="79"/>
      <c r="P1664" s="127"/>
      <c r="Q1664" s="39"/>
      <c r="R1664" s="39"/>
      <c r="S1664" s="39"/>
      <c r="T1664" s="39"/>
    </row>
    <row r="1665" spans="7:20" x14ac:dyDescent="0.2">
      <c r="G1665" s="59"/>
      <c r="H1665" s="59"/>
      <c r="I1665" s="127"/>
      <c r="J1665" s="79"/>
      <c r="K1665" s="79"/>
      <c r="L1665" s="79"/>
      <c r="M1665" s="79"/>
      <c r="N1665" s="79"/>
      <c r="O1665" s="79"/>
      <c r="P1665" s="127"/>
      <c r="Q1665" s="39"/>
      <c r="R1665" s="39"/>
      <c r="S1665" s="39"/>
      <c r="T1665" s="39"/>
    </row>
    <row r="1666" spans="7:20" x14ac:dyDescent="0.2">
      <c r="G1666" s="59"/>
      <c r="H1666" s="59"/>
      <c r="I1666" s="127"/>
      <c r="J1666" s="79"/>
      <c r="K1666" s="79"/>
      <c r="L1666" s="79"/>
      <c r="M1666" s="79"/>
      <c r="N1666" s="79"/>
      <c r="O1666" s="79"/>
      <c r="P1666" s="127"/>
      <c r="Q1666" s="39"/>
      <c r="R1666" s="39"/>
      <c r="S1666" s="39"/>
      <c r="T1666" s="39"/>
    </row>
    <row r="1667" spans="7:20" x14ac:dyDescent="0.2">
      <c r="G1667" s="59"/>
      <c r="H1667" s="59"/>
      <c r="I1667" s="127"/>
      <c r="J1667" s="79"/>
      <c r="K1667" s="79"/>
      <c r="L1667" s="79"/>
      <c r="M1667" s="79"/>
      <c r="N1667" s="79"/>
      <c r="O1667" s="79"/>
      <c r="P1667" s="127"/>
      <c r="Q1667" s="39"/>
      <c r="R1667" s="39"/>
      <c r="S1667" s="39"/>
      <c r="T1667" s="39"/>
    </row>
    <row r="1668" spans="7:20" x14ac:dyDescent="0.2">
      <c r="G1668" s="59"/>
      <c r="H1668" s="59"/>
      <c r="I1668" s="127"/>
      <c r="J1668" s="79"/>
      <c r="K1668" s="79"/>
      <c r="L1668" s="79"/>
      <c r="M1668" s="79"/>
      <c r="N1668" s="79"/>
      <c r="O1668" s="79"/>
      <c r="P1668" s="127"/>
      <c r="Q1668" s="39"/>
      <c r="R1668" s="39"/>
      <c r="S1668" s="39"/>
      <c r="T1668" s="39"/>
    </row>
    <row r="1669" spans="7:20" x14ac:dyDescent="0.2">
      <c r="G1669" s="59"/>
      <c r="H1669" s="59"/>
      <c r="I1669" s="127"/>
      <c r="J1669" s="79"/>
      <c r="K1669" s="79"/>
      <c r="L1669" s="79"/>
      <c r="M1669" s="79"/>
      <c r="N1669" s="79"/>
      <c r="O1669" s="79"/>
      <c r="P1669" s="127"/>
      <c r="Q1669" s="39"/>
      <c r="R1669" s="39"/>
      <c r="S1669" s="39"/>
      <c r="T1669" s="39"/>
    </row>
    <row r="1670" spans="7:20" x14ac:dyDescent="0.2">
      <c r="G1670" s="59"/>
      <c r="H1670" s="59"/>
      <c r="I1670" s="127"/>
      <c r="J1670" s="79"/>
      <c r="K1670" s="79"/>
      <c r="L1670" s="79"/>
      <c r="M1670" s="79"/>
      <c r="N1670" s="79"/>
      <c r="O1670" s="79"/>
      <c r="P1670" s="127"/>
      <c r="Q1670" s="39"/>
      <c r="R1670" s="39"/>
      <c r="S1670" s="39"/>
      <c r="T1670" s="39"/>
    </row>
    <row r="1671" spans="7:20" x14ac:dyDescent="0.2">
      <c r="G1671" s="59"/>
      <c r="H1671" s="59"/>
      <c r="I1671" s="127"/>
      <c r="J1671" s="79"/>
      <c r="K1671" s="79"/>
      <c r="L1671" s="79"/>
      <c r="M1671" s="79"/>
      <c r="N1671" s="79"/>
      <c r="O1671" s="79"/>
      <c r="P1671" s="127"/>
      <c r="Q1671" s="39"/>
      <c r="R1671" s="39"/>
      <c r="S1671" s="39"/>
      <c r="T1671" s="39"/>
    </row>
    <row r="1672" spans="7:20" x14ac:dyDescent="0.2">
      <c r="G1672" s="59"/>
      <c r="H1672" s="59"/>
      <c r="I1672" s="127"/>
      <c r="J1672" s="79"/>
      <c r="K1672" s="79"/>
      <c r="L1672" s="79"/>
      <c r="M1672" s="79"/>
      <c r="N1672" s="79"/>
      <c r="O1672" s="79"/>
      <c r="P1672" s="127"/>
      <c r="Q1672" s="39"/>
      <c r="R1672" s="39"/>
      <c r="S1672" s="39"/>
      <c r="T1672" s="39"/>
    </row>
    <row r="1673" spans="7:20" x14ac:dyDescent="0.2">
      <c r="G1673" s="59"/>
      <c r="H1673" s="59"/>
      <c r="I1673" s="127"/>
      <c r="J1673" s="79"/>
      <c r="K1673" s="79"/>
      <c r="L1673" s="79"/>
      <c r="M1673" s="79"/>
      <c r="N1673" s="79"/>
      <c r="O1673" s="79"/>
      <c r="P1673" s="127"/>
      <c r="Q1673" s="39"/>
      <c r="R1673" s="39"/>
      <c r="S1673" s="39"/>
      <c r="T1673" s="39"/>
    </row>
    <row r="1674" spans="7:20" x14ac:dyDescent="0.2">
      <c r="G1674" s="59"/>
      <c r="H1674" s="59"/>
      <c r="I1674" s="127"/>
      <c r="J1674" s="79"/>
      <c r="K1674" s="79"/>
      <c r="L1674" s="79"/>
      <c r="M1674" s="79"/>
      <c r="N1674" s="79"/>
      <c r="O1674" s="79"/>
      <c r="P1674" s="127"/>
      <c r="Q1674" s="39"/>
      <c r="R1674" s="39"/>
      <c r="S1674" s="39"/>
      <c r="T1674" s="39"/>
    </row>
    <row r="1675" spans="7:20" x14ac:dyDescent="0.2">
      <c r="G1675" s="59"/>
      <c r="H1675" s="59"/>
      <c r="I1675" s="127"/>
      <c r="J1675" s="79"/>
      <c r="K1675" s="79"/>
      <c r="L1675" s="79"/>
      <c r="M1675" s="79"/>
      <c r="N1675" s="79"/>
      <c r="O1675" s="79"/>
      <c r="P1675" s="127"/>
      <c r="Q1675" s="39"/>
      <c r="R1675" s="39"/>
      <c r="S1675" s="39"/>
      <c r="T1675" s="39"/>
    </row>
    <row r="1676" spans="7:20" x14ac:dyDescent="0.2">
      <c r="G1676" s="59"/>
      <c r="H1676" s="59"/>
      <c r="I1676" s="127"/>
      <c r="J1676" s="79"/>
      <c r="K1676" s="79"/>
      <c r="L1676" s="79"/>
      <c r="M1676" s="79"/>
      <c r="N1676" s="79"/>
      <c r="O1676" s="79"/>
      <c r="P1676" s="127"/>
      <c r="Q1676" s="39"/>
      <c r="R1676" s="39"/>
      <c r="S1676" s="39"/>
      <c r="T1676" s="39"/>
    </row>
    <row r="1677" spans="7:20" x14ac:dyDescent="0.2">
      <c r="G1677" s="59"/>
      <c r="H1677" s="59"/>
      <c r="I1677" s="127"/>
      <c r="J1677" s="79"/>
      <c r="K1677" s="79"/>
      <c r="L1677" s="79"/>
      <c r="M1677" s="79"/>
      <c r="N1677" s="79"/>
      <c r="O1677" s="79"/>
      <c r="P1677" s="127"/>
      <c r="Q1677" s="39"/>
      <c r="R1677" s="39"/>
      <c r="S1677" s="39"/>
      <c r="T1677" s="39"/>
    </row>
    <row r="1678" spans="7:20" x14ac:dyDescent="0.2">
      <c r="G1678" s="59"/>
      <c r="H1678" s="59"/>
      <c r="I1678" s="127"/>
      <c r="J1678" s="79"/>
      <c r="K1678" s="79"/>
      <c r="L1678" s="79"/>
      <c r="M1678" s="79"/>
      <c r="N1678" s="79"/>
      <c r="O1678" s="79"/>
      <c r="P1678" s="127"/>
      <c r="Q1678" s="39"/>
      <c r="R1678" s="39"/>
      <c r="S1678" s="39"/>
      <c r="T1678" s="39"/>
    </row>
    <row r="1679" spans="7:20" x14ac:dyDescent="0.2">
      <c r="G1679" s="59"/>
      <c r="H1679" s="59"/>
      <c r="I1679" s="127"/>
      <c r="J1679" s="79"/>
      <c r="K1679" s="79"/>
      <c r="L1679" s="79"/>
      <c r="M1679" s="79"/>
      <c r="N1679" s="79"/>
      <c r="O1679" s="79"/>
      <c r="P1679" s="127"/>
      <c r="Q1679" s="39"/>
      <c r="R1679" s="39"/>
      <c r="S1679" s="39"/>
      <c r="T1679" s="39"/>
    </row>
    <row r="1680" spans="7:20" x14ac:dyDescent="0.2">
      <c r="G1680" s="59"/>
      <c r="H1680" s="59"/>
      <c r="I1680" s="127"/>
      <c r="J1680" s="79"/>
      <c r="K1680" s="79"/>
      <c r="L1680" s="79"/>
      <c r="M1680" s="79"/>
      <c r="N1680" s="79"/>
      <c r="O1680" s="79"/>
      <c r="P1680" s="127"/>
      <c r="Q1680" s="39"/>
      <c r="R1680" s="39"/>
      <c r="S1680" s="39"/>
      <c r="T1680" s="39"/>
    </row>
    <row r="1681" spans="7:20" x14ac:dyDescent="0.2">
      <c r="G1681" s="59"/>
      <c r="H1681" s="59"/>
      <c r="I1681" s="127"/>
      <c r="J1681" s="79"/>
      <c r="K1681" s="79"/>
      <c r="L1681" s="79"/>
      <c r="M1681" s="79"/>
      <c r="N1681" s="79"/>
      <c r="O1681" s="79"/>
      <c r="P1681" s="127"/>
      <c r="Q1681" s="39"/>
      <c r="R1681" s="39"/>
      <c r="S1681" s="39"/>
      <c r="T1681" s="39"/>
    </row>
    <row r="1682" spans="7:20" x14ac:dyDescent="0.2">
      <c r="G1682" s="59"/>
      <c r="H1682" s="59"/>
      <c r="I1682" s="127"/>
      <c r="J1682" s="79"/>
      <c r="K1682" s="79"/>
      <c r="L1682" s="79"/>
      <c r="M1682" s="79"/>
      <c r="N1682" s="79"/>
      <c r="O1682" s="79"/>
      <c r="P1682" s="127"/>
      <c r="Q1682" s="39"/>
      <c r="R1682" s="39"/>
      <c r="S1682" s="39"/>
      <c r="T1682" s="39"/>
    </row>
    <row r="1683" spans="7:20" x14ac:dyDescent="0.2">
      <c r="G1683" s="59"/>
      <c r="H1683" s="59"/>
      <c r="I1683" s="127"/>
      <c r="J1683" s="79"/>
      <c r="K1683" s="79"/>
      <c r="L1683" s="79"/>
      <c r="M1683" s="79"/>
      <c r="N1683" s="79"/>
      <c r="O1683" s="79"/>
      <c r="P1683" s="127"/>
      <c r="Q1683" s="39"/>
      <c r="R1683" s="39"/>
      <c r="S1683" s="39"/>
      <c r="T1683" s="39"/>
    </row>
    <row r="1684" spans="7:20" x14ac:dyDescent="0.2">
      <c r="G1684" s="59"/>
      <c r="H1684" s="59"/>
      <c r="I1684" s="127"/>
      <c r="J1684" s="79"/>
      <c r="K1684" s="79"/>
      <c r="L1684" s="79"/>
      <c r="M1684" s="79"/>
      <c r="N1684" s="79"/>
      <c r="O1684" s="79"/>
      <c r="P1684" s="127"/>
      <c r="Q1684" s="39"/>
      <c r="R1684" s="39"/>
      <c r="S1684" s="39"/>
      <c r="T1684" s="39"/>
    </row>
    <row r="1685" spans="7:20" x14ac:dyDescent="0.2">
      <c r="G1685" s="59"/>
      <c r="H1685" s="59"/>
      <c r="I1685" s="127"/>
      <c r="J1685" s="79"/>
      <c r="K1685" s="79"/>
      <c r="L1685" s="79"/>
      <c r="M1685" s="79"/>
      <c r="N1685" s="79"/>
      <c r="O1685" s="79"/>
      <c r="P1685" s="127"/>
      <c r="Q1685" s="39"/>
      <c r="R1685" s="39"/>
      <c r="S1685" s="39"/>
      <c r="T1685" s="39"/>
    </row>
    <row r="1686" spans="7:20" x14ac:dyDescent="0.2">
      <c r="G1686" s="59"/>
      <c r="H1686" s="59"/>
      <c r="I1686" s="127"/>
      <c r="J1686" s="79"/>
      <c r="K1686" s="79"/>
      <c r="L1686" s="79"/>
      <c r="M1686" s="79"/>
      <c r="N1686" s="79"/>
      <c r="O1686" s="79"/>
      <c r="P1686" s="127"/>
      <c r="Q1686" s="39"/>
      <c r="R1686" s="39"/>
      <c r="S1686" s="39"/>
      <c r="T1686" s="39"/>
    </row>
    <row r="1687" spans="7:20" x14ac:dyDescent="0.2">
      <c r="G1687" s="59"/>
      <c r="H1687" s="59"/>
      <c r="I1687" s="127"/>
      <c r="J1687" s="79"/>
      <c r="K1687" s="79"/>
      <c r="L1687" s="79"/>
      <c r="M1687" s="79"/>
      <c r="N1687" s="79"/>
      <c r="O1687" s="79"/>
      <c r="P1687" s="127"/>
      <c r="Q1687" s="39"/>
      <c r="R1687" s="39"/>
      <c r="S1687" s="39"/>
      <c r="T1687" s="39"/>
    </row>
    <row r="1688" spans="7:20" x14ac:dyDescent="0.2">
      <c r="G1688" s="59"/>
      <c r="H1688" s="59"/>
      <c r="I1688" s="127"/>
      <c r="J1688" s="79"/>
      <c r="K1688" s="79"/>
      <c r="L1688" s="79"/>
      <c r="M1688" s="79"/>
      <c r="N1688" s="79"/>
      <c r="O1688" s="79"/>
      <c r="P1688" s="127"/>
      <c r="Q1688" s="39"/>
      <c r="R1688" s="39"/>
      <c r="S1688" s="39"/>
      <c r="T1688" s="39"/>
    </row>
    <row r="1689" spans="7:20" x14ac:dyDescent="0.2">
      <c r="G1689" s="59"/>
      <c r="H1689" s="59"/>
      <c r="I1689" s="127"/>
      <c r="J1689" s="79"/>
      <c r="K1689" s="79"/>
      <c r="L1689" s="79"/>
      <c r="M1689" s="79"/>
      <c r="N1689" s="79"/>
      <c r="O1689" s="79"/>
      <c r="P1689" s="127"/>
      <c r="Q1689" s="39"/>
      <c r="R1689" s="39"/>
      <c r="S1689" s="39"/>
      <c r="T1689" s="39"/>
    </row>
    <row r="1690" spans="7:20" x14ac:dyDescent="0.2">
      <c r="G1690" s="59"/>
      <c r="H1690" s="59"/>
      <c r="I1690" s="127"/>
      <c r="J1690" s="79"/>
      <c r="K1690" s="79"/>
      <c r="L1690" s="79"/>
      <c r="M1690" s="79"/>
      <c r="N1690" s="79"/>
      <c r="O1690" s="79"/>
      <c r="P1690" s="127"/>
      <c r="Q1690" s="39"/>
      <c r="R1690" s="39"/>
      <c r="S1690" s="39"/>
      <c r="T1690" s="39"/>
    </row>
    <row r="1691" spans="7:20" x14ac:dyDescent="0.2">
      <c r="G1691" s="59"/>
      <c r="H1691" s="59"/>
      <c r="I1691" s="127"/>
      <c r="J1691" s="79"/>
      <c r="K1691" s="79"/>
      <c r="L1691" s="79"/>
      <c r="M1691" s="79"/>
      <c r="N1691" s="79"/>
      <c r="O1691" s="79"/>
      <c r="P1691" s="127"/>
      <c r="Q1691" s="39"/>
      <c r="R1691" s="39"/>
      <c r="S1691" s="39"/>
      <c r="T1691" s="39"/>
    </row>
    <row r="1692" spans="7:20" x14ac:dyDescent="0.2">
      <c r="G1692" s="59"/>
      <c r="H1692" s="59"/>
      <c r="I1692" s="127"/>
      <c r="J1692" s="79"/>
      <c r="K1692" s="79"/>
      <c r="L1692" s="79"/>
      <c r="M1692" s="79"/>
      <c r="N1692" s="79"/>
      <c r="O1692" s="79"/>
      <c r="P1692" s="127"/>
      <c r="Q1692" s="39"/>
      <c r="R1692" s="39"/>
      <c r="S1692" s="39"/>
      <c r="T1692" s="39"/>
    </row>
    <row r="1693" spans="7:20" x14ac:dyDescent="0.2">
      <c r="G1693" s="59"/>
      <c r="H1693" s="59"/>
      <c r="I1693" s="127"/>
      <c r="J1693" s="79"/>
      <c r="K1693" s="79"/>
      <c r="L1693" s="79"/>
      <c r="M1693" s="79"/>
      <c r="N1693" s="79"/>
      <c r="O1693" s="79"/>
      <c r="P1693" s="127"/>
      <c r="Q1693" s="39"/>
      <c r="R1693" s="39"/>
      <c r="S1693" s="39"/>
      <c r="T1693" s="39"/>
    </row>
    <row r="1694" spans="7:20" x14ac:dyDescent="0.2">
      <c r="G1694" s="59"/>
      <c r="H1694" s="59"/>
      <c r="I1694" s="127"/>
      <c r="J1694" s="79"/>
      <c r="K1694" s="79"/>
      <c r="L1694" s="79"/>
      <c r="M1694" s="79"/>
      <c r="N1694" s="79"/>
      <c r="O1694" s="79"/>
      <c r="P1694" s="127"/>
      <c r="Q1694" s="39"/>
      <c r="R1694" s="39"/>
      <c r="S1694" s="39"/>
      <c r="T1694" s="39"/>
    </row>
    <row r="1695" spans="7:20" x14ac:dyDescent="0.2">
      <c r="G1695" s="59"/>
      <c r="H1695" s="59"/>
      <c r="I1695" s="127"/>
      <c r="J1695" s="79"/>
      <c r="K1695" s="79"/>
      <c r="L1695" s="79"/>
      <c r="M1695" s="79"/>
      <c r="N1695" s="79"/>
      <c r="O1695" s="79"/>
      <c r="P1695" s="127"/>
      <c r="Q1695" s="39"/>
      <c r="R1695" s="39"/>
      <c r="S1695" s="39"/>
      <c r="T1695" s="39"/>
    </row>
    <row r="1696" spans="7:20" x14ac:dyDescent="0.2">
      <c r="G1696" s="59"/>
      <c r="H1696" s="59"/>
      <c r="I1696" s="127"/>
      <c r="J1696" s="79"/>
      <c r="K1696" s="79"/>
      <c r="L1696" s="79"/>
      <c r="M1696" s="79"/>
      <c r="N1696" s="79"/>
      <c r="O1696" s="79"/>
      <c r="P1696" s="127"/>
      <c r="Q1696" s="39"/>
      <c r="R1696" s="39"/>
      <c r="S1696" s="39"/>
      <c r="T1696" s="39"/>
    </row>
    <row r="1697" spans="7:20" x14ac:dyDescent="0.2">
      <c r="G1697" s="59"/>
      <c r="H1697" s="59"/>
      <c r="I1697" s="127"/>
      <c r="J1697" s="79"/>
      <c r="K1697" s="79"/>
      <c r="L1697" s="79"/>
      <c r="M1697" s="79"/>
      <c r="N1697" s="79"/>
      <c r="O1697" s="79"/>
      <c r="P1697" s="127"/>
      <c r="Q1697" s="39"/>
      <c r="R1697" s="39"/>
      <c r="S1697" s="39"/>
      <c r="T1697" s="39"/>
    </row>
    <row r="1698" spans="7:20" x14ac:dyDescent="0.2">
      <c r="G1698" s="59"/>
      <c r="H1698" s="59"/>
      <c r="I1698" s="127"/>
      <c r="J1698" s="79"/>
      <c r="K1698" s="79"/>
      <c r="L1698" s="79"/>
      <c r="M1698" s="79"/>
      <c r="N1698" s="79"/>
      <c r="O1698" s="79"/>
      <c r="P1698" s="127"/>
      <c r="Q1698" s="39"/>
      <c r="R1698" s="39"/>
      <c r="S1698" s="39"/>
      <c r="T1698" s="39"/>
    </row>
    <row r="1699" spans="7:20" x14ac:dyDescent="0.2">
      <c r="G1699" s="59"/>
      <c r="H1699" s="59"/>
      <c r="I1699" s="127"/>
      <c r="J1699" s="79"/>
      <c r="K1699" s="79"/>
      <c r="L1699" s="79"/>
      <c r="M1699" s="79"/>
      <c r="N1699" s="79"/>
      <c r="O1699" s="79"/>
      <c r="P1699" s="127"/>
      <c r="Q1699" s="39"/>
      <c r="R1699" s="39"/>
      <c r="S1699" s="39"/>
      <c r="T1699" s="39"/>
    </row>
    <row r="1700" spans="7:20" x14ac:dyDescent="0.2">
      <c r="G1700" s="59"/>
      <c r="H1700" s="59"/>
      <c r="I1700" s="127"/>
      <c r="J1700" s="79"/>
      <c r="K1700" s="79"/>
      <c r="L1700" s="79"/>
      <c r="M1700" s="79"/>
      <c r="N1700" s="79"/>
      <c r="O1700" s="79"/>
      <c r="P1700" s="127"/>
      <c r="Q1700" s="39"/>
      <c r="R1700" s="39"/>
      <c r="S1700" s="39"/>
      <c r="T1700" s="39"/>
    </row>
    <row r="1701" spans="7:20" x14ac:dyDescent="0.2">
      <c r="G1701" s="59"/>
      <c r="H1701" s="59"/>
      <c r="I1701" s="127"/>
      <c r="J1701" s="79"/>
      <c r="K1701" s="79"/>
      <c r="L1701" s="79"/>
      <c r="M1701" s="79"/>
      <c r="N1701" s="79"/>
      <c r="O1701" s="79"/>
      <c r="P1701" s="127"/>
      <c r="Q1701" s="39"/>
      <c r="R1701" s="39"/>
      <c r="S1701" s="39"/>
      <c r="T1701" s="39"/>
    </row>
    <row r="1702" spans="7:20" x14ac:dyDescent="0.2">
      <c r="G1702" s="59"/>
      <c r="H1702" s="59"/>
      <c r="I1702" s="127"/>
      <c r="J1702" s="79"/>
      <c r="K1702" s="79"/>
      <c r="L1702" s="79"/>
      <c r="M1702" s="79"/>
      <c r="N1702" s="79"/>
      <c r="O1702" s="79"/>
      <c r="P1702" s="127"/>
      <c r="Q1702" s="39"/>
      <c r="R1702" s="39"/>
      <c r="S1702" s="39"/>
      <c r="T1702" s="39"/>
    </row>
    <row r="1703" spans="7:20" x14ac:dyDescent="0.2">
      <c r="G1703" s="59"/>
      <c r="H1703" s="59"/>
      <c r="I1703" s="127"/>
      <c r="J1703" s="79"/>
      <c r="K1703" s="79"/>
      <c r="L1703" s="79"/>
      <c r="M1703" s="79"/>
      <c r="N1703" s="79"/>
      <c r="O1703" s="79"/>
      <c r="P1703" s="127"/>
      <c r="Q1703" s="39"/>
      <c r="R1703" s="39"/>
      <c r="S1703" s="39"/>
      <c r="T1703" s="39"/>
    </row>
    <row r="1704" spans="7:20" x14ac:dyDescent="0.2">
      <c r="G1704" s="59"/>
      <c r="H1704" s="59"/>
      <c r="I1704" s="127"/>
      <c r="J1704" s="79"/>
      <c r="K1704" s="79"/>
      <c r="L1704" s="79"/>
      <c r="M1704" s="79"/>
      <c r="N1704" s="79"/>
      <c r="O1704" s="79"/>
      <c r="P1704" s="127"/>
      <c r="Q1704" s="39"/>
      <c r="R1704" s="39"/>
      <c r="S1704" s="39"/>
      <c r="T1704" s="39"/>
    </row>
    <row r="1705" spans="7:20" x14ac:dyDescent="0.2">
      <c r="G1705" s="59"/>
      <c r="H1705" s="59"/>
      <c r="I1705" s="127"/>
      <c r="J1705" s="79"/>
      <c r="K1705" s="79"/>
      <c r="L1705" s="79"/>
      <c r="M1705" s="79"/>
      <c r="N1705" s="79"/>
      <c r="O1705" s="79"/>
      <c r="P1705" s="127"/>
      <c r="Q1705" s="39"/>
      <c r="R1705" s="39"/>
      <c r="S1705" s="39"/>
      <c r="T1705" s="39"/>
    </row>
    <row r="1706" spans="7:20" x14ac:dyDescent="0.2">
      <c r="G1706" s="59"/>
      <c r="H1706" s="59"/>
      <c r="I1706" s="127"/>
      <c r="J1706" s="79"/>
      <c r="K1706" s="79"/>
      <c r="L1706" s="79"/>
      <c r="M1706" s="79"/>
      <c r="N1706" s="79"/>
      <c r="O1706" s="79"/>
      <c r="P1706" s="127"/>
      <c r="Q1706" s="39"/>
      <c r="R1706" s="39"/>
      <c r="S1706" s="39"/>
      <c r="T1706" s="39"/>
    </row>
    <row r="1707" spans="7:20" x14ac:dyDescent="0.2">
      <c r="G1707" s="59"/>
      <c r="H1707" s="59"/>
      <c r="I1707" s="127"/>
      <c r="J1707" s="79"/>
      <c r="K1707" s="79"/>
      <c r="L1707" s="79"/>
      <c r="M1707" s="79"/>
      <c r="N1707" s="79"/>
      <c r="O1707" s="79"/>
      <c r="P1707" s="127"/>
      <c r="Q1707" s="39"/>
      <c r="R1707" s="39"/>
      <c r="S1707" s="39"/>
      <c r="T1707" s="39"/>
    </row>
    <row r="1708" spans="7:20" x14ac:dyDescent="0.2">
      <c r="G1708" s="59"/>
      <c r="H1708" s="59"/>
      <c r="I1708" s="127"/>
      <c r="J1708" s="79"/>
      <c r="K1708" s="79"/>
      <c r="L1708" s="79"/>
      <c r="M1708" s="79"/>
      <c r="N1708" s="79"/>
      <c r="O1708" s="79"/>
      <c r="P1708" s="127"/>
      <c r="Q1708" s="39"/>
      <c r="R1708" s="39"/>
      <c r="S1708" s="39"/>
      <c r="T1708" s="39"/>
    </row>
    <row r="1709" spans="7:20" x14ac:dyDescent="0.2">
      <c r="G1709" s="59"/>
      <c r="H1709" s="59"/>
      <c r="I1709" s="127"/>
      <c r="J1709" s="79"/>
      <c r="K1709" s="79"/>
      <c r="L1709" s="79"/>
      <c r="M1709" s="79"/>
      <c r="N1709" s="79"/>
      <c r="O1709" s="79"/>
      <c r="P1709" s="127"/>
      <c r="Q1709" s="39"/>
      <c r="R1709" s="39"/>
      <c r="S1709" s="39"/>
      <c r="T1709" s="39"/>
    </row>
    <row r="1710" spans="7:20" x14ac:dyDescent="0.2">
      <c r="G1710" s="59"/>
      <c r="H1710" s="59"/>
      <c r="I1710" s="127"/>
      <c r="J1710" s="79"/>
      <c r="K1710" s="79"/>
      <c r="L1710" s="79"/>
      <c r="M1710" s="79"/>
      <c r="N1710" s="79"/>
      <c r="O1710" s="79"/>
      <c r="P1710" s="127"/>
      <c r="Q1710" s="39"/>
      <c r="R1710" s="39"/>
      <c r="S1710" s="39"/>
      <c r="T1710" s="39"/>
    </row>
    <row r="1711" spans="7:20" x14ac:dyDescent="0.2">
      <c r="G1711" s="59"/>
      <c r="H1711" s="59"/>
      <c r="I1711" s="127"/>
      <c r="J1711" s="79"/>
      <c r="K1711" s="79"/>
      <c r="L1711" s="79"/>
      <c r="M1711" s="79"/>
      <c r="N1711" s="79"/>
      <c r="O1711" s="79"/>
      <c r="P1711" s="127"/>
      <c r="Q1711" s="39"/>
      <c r="R1711" s="39"/>
      <c r="S1711" s="39"/>
      <c r="T1711" s="39"/>
    </row>
    <row r="1712" spans="7:20" x14ac:dyDescent="0.2">
      <c r="G1712" s="59"/>
      <c r="H1712" s="59"/>
      <c r="I1712" s="127"/>
      <c r="J1712" s="79"/>
      <c r="K1712" s="79"/>
      <c r="L1712" s="79"/>
      <c r="M1712" s="79"/>
      <c r="N1712" s="79"/>
      <c r="O1712" s="79"/>
      <c r="P1712" s="127"/>
      <c r="Q1712" s="39"/>
      <c r="R1712" s="39"/>
      <c r="S1712" s="39"/>
      <c r="T1712" s="39"/>
    </row>
    <row r="1713" spans="7:20" x14ac:dyDescent="0.2">
      <c r="G1713" s="59"/>
      <c r="H1713" s="59"/>
      <c r="I1713" s="127"/>
      <c r="J1713" s="79"/>
      <c r="K1713" s="79"/>
      <c r="L1713" s="79"/>
      <c r="M1713" s="79"/>
      <c r="N1713" s="79"/>
      <c r="O1713" s="79"/>
      <c r="P1713" s="127"/>
      <c r="Q1713" s="39"/>
      <c r="R1713" s="39"/>
      <c r="S1713" s="39"/>
      <c r="T1713" s="39"/>
    </row>
    <row r="1714" spans="7:20" x14ac:dyDescent="0.2">
      <c r="G1714" s="59"/>
      <c r="H1714" s="59"/>
      <c r="I1714" s="127"/>
      <c r="J1714" s="79"/>
      <c r="K1714" s="79"/>
      <c r="L1714" s="79"/>
      <c r="M1714" s="79"/>
      <c r="N1714" s="79"/>
      <c r="O1714" s="79"/>
      <c r="P1714" s="127"/>
      <c r="Q1714" s="39"/>
      <c r="R1714" s="39"/>
      <c r="S1714" s="39"/>
      <c r="T1714" s="39"/>
    </row>
    <row r="1715" spans="7:20" x14ac:dyDescent="0.2">
      <c r="G1715" s="59"/>
      <c r="H1715" s="59"/>
      <c r="I1715" s="127"/>
      <c r="J1715" s="79"/>
      <c r="K1715" s="79"/>
      <c r="L1715" s="79"/>
      <c r="M1715" s="79"/>
      <c r="N1715" s="79"/>
      <c r="O1715" s="79"/>
      <c r="P1715" s="127"/>
      <c r="Q1715" s="39"/>
      <c r="R1715" s="39"/>
      <c r="S1715" s="39"/>
      <c r="T1715" s="39"/>
    </row>
    <row r="1716" spans="7:20" x14ac:dyDescent="0.2">
      <c r="G1716" s="59"/>
      <c r="H1716" s="59"/>
      <c r="I1716" s="127"/>
      <c r="J1716" s="79"/>
      <c r="K1716" s="79"/>
      <c r="L1716" s="79"/>
      <c r="M1716" s="79"/>
      <c r="N1716" s="79"/>
      <c r="O1716" s="79"/>
      <c r="P1716" s="127"/>
      <c r="Q1716" s="39"/>
      <c r="R1716" s="39"/>
      <c r="S1716" s="39"/>
      <c r="T1716" s="39"/>
    </row>
    <row r="1717" spans="7:20" x14ac:dyDescent="0.2">
      <c r="G1717" s="59"/>
      <c r="H1717" s="59"/>
      <c r="I1717" s="127"/>
      <c r="J1717" s="79"/>
      <c r="K1717" s="79"/>
      <c r="L1717" s="79"/>
      <c r="M1717" s="79"/>
      <c r="N1717" s="79"/>
      <c r="O1717" s="79"/>
      <c r="P1717" s="127"/>
      <c r="Q1717" s="39"/>
      <c r="R1717" s="39"/>
      <c r="S1717" s="39"/>
      <c r="T1717" s="39"/>
    </row>
    <row r="1718" spans="7:20" x14ac:dyDescent="0.2">
      <c r="G1718" s="59"/>
      <c r="H1718" s="59"/>
      <c r="I1718" s="127"/>
      <c r="J1718" s="79"/>
      <c r="K1718" s="79"/>
      <c r="L1718" s="79"/>
      <c r="M1718" s="79"/>
      <c r="N1718" s="79"/>
      <c r="O1718" s="79"/>
      <c r="P1718" s="127"/>
      <c r="Q1718" s="39"/>
      <c r="R1718" s="39"/>
      <c r="S1718" s="39"/>
      <c r="T1718" s="39"/>
    </row>
    <row r="1719" spans="7:20" x14ac:dyDescent="0.2">
      <c r="G1719" s="59"/>
      <c r="H1719" s="59"/>
      <c r="I1719" s="127"/>
      <c r="J1719" s="79"/>
      <c r="K1719" s="79"/>
      <c r="L1719" s="79"/>
      <c r="M1719" s="79"/>
      <c r="N1719" s="79"/>
      <c r="O1719" s="79"/>
      <c r="P1719" s="127"/>
      <c r="Q1719" s="39"/>
      <c r="R1719" s="39"/>
      <c r="S1719" s="39"/>
      <c r="T1719" s="39"/>
    </row>
    <row r="1720" spans="7:20" x14ac:dyDescent="0.2">
      <c r="G1720" s="59"/>
      <c r="H1720" s="59"/>
      <c r="I1720" s="127"/>
      <c r="J1720" s="79"/>
      <c r="K1720" s="79"/>
      <c r="L1720" s="79"/>
      <c r="M1720" s="79"/>
      <c r="N1720" s="79"/>
      <c r="O1720" s="79"/>
      <c r="P1720" s="127"/>
      <c r="Q1720" s="39"/>
      <c r="R1720" s="39"/>
      <c r="S1720" s="39"/>
      <c r="T1720" s="39"/>
    </row>
    <row r="1721" spans="7:20" x14ac:dyDescent="0.2">
      <c r="G1721" s="59"/>
      <c r="H1721" s="59"/>
      <c r="I1721" s="127"/>
      <c r="J1721" s="79"/>
      <c r="K1721" s="79"/>
      <c r="L1721" s="79"/>
      <c r="M1721" s="79"/>
      <c r="N1721" s="79"/>
      <c r="O1721" s="79"/>
      <c r="P1721" s="127"/>
      <c r="Q1721" s="39"/>
      <c r="R1721" s="39"/>
      <c r="S1721" s="39"/>
      <c r="T1721" s="39"/>
    </row>
    <row r="1722" spans="7:20" x14ac:dyDescent="0.2">
      <c r="G1722" s="59"/>
      <c r="H1722" s="59"/>
      <c r="I1722" s="127"/>
      <c r="J1722" s="79"/>
      <c r="K1722" s="79"/>
      <c r="L1722" s="79"/>
      <c r="M1722" s="79"/>
      <c r="N1722" s="79"/>
      <c r="O1722" s="79"/>
      <c r="P1722" s="127"/>
      <c r="Q1722" s="39"/>
      <c r="R1722" s="39"/>
      <c r="S1722" s="39"/>
      <c r="T1722" s="39"/>
    </row>
    <row r="1723" spans="7:20" x14ac:dyDescent="0.2">
      <c r="G1723" s="59"/>
      <c r="H1723" s="59"/>
      <c r="I1723" s="127"/>
      <c r="J1723" s="79"/>
      <c r="K1723" s="79"/>
      <c r="L1723" s="79"/>
      <c r="M1723" s="79"/>
      <c r="N1723" s="79"/>
      <c r="O1723" s="79"/>
      <c r="P1723" s="127"/>
      <c r="Q1723" s="39"/>
      <c r="R1723" s="39"/>
      <c r="S1723" s="39"/>
      <c r="T1723" s="39"/>
    </row>
    <row r="1724" spans="7:20" x14ac:dyDescent="0.2">
      <c r="G1724" s="59"/>
      <c r="H1724" s="59"/>
      <c r="I1724" s="127"/>
      <c r="J1724" s="79"/>
      <c r="K1724" s="79"/>
      <c r="L1724" s="79"/>
      <c r="M1724" s="79"/>
      <c r="N1724" s="79"/>
      <c r="O1724" s="79"/>
      <c r="P1724" s="127"/>
      <c r="Q1724" s="39"/>
      <c r="R1724" s="39"/>
      <c r="S1724" s="39"/>
      <c r="T1724" s="39"/>
    </row>
    <row r="1725" spans="7:20" x14ac:dyDescent="0.2">
      <c r="G1725" s="59"/>
      <c r="H1725" s="59"/>
      <c r="I1725" s="127"/>
      <c r="J1725" s="79"/>
      <c r="K1725" s="79"/>
      <c r="L1725" s="79"/>
      <c r="M1725" s="79"/>
      <c r="N1725" s="79"/>
      <c r="O1725" s="79"/>
      <c r="P1725" s="127"/>
      <c r="Q1725" s="39"/>
      <c r="R1725" s="39"/>
      <c r="S1725" s="39"/>
      <c r="T1725" s="39"/>
    </row>
    <row r="1726" spans="7:20" x14ac:dyDescent="0.2">
      <c r="G1726" s="59"/>
      <c r="H1726" s="59"/>
      <c r="I1726" s="127"/>
      <c r="J1726" s="79"/>
      <c r="K1726" s="79"/>
      <c r="L1726" s="79"/>
      <c r="M1726" s="79"/>
      <c r="N1726" s="79"/>
      <c r="O1726" s="79"/>
      <c r="P1726" s="127"/>
      <c r="Q1726" s="39"/>
      <c r="R1726" s="39"/>
      <c r="S1726" s="39"/>
      <c r="T1726" s="39"/>
    </row>
    <row r="1727" spans="7:20" x14ac:dyDescent="0.2">
      <c r="G1727" s="59"/>
      <c r="H1727" s="59"/>
      <c r="I1727" s="127"/>
      <c r="J1727" s="79"/>
      <c r="K1727" s="79"/>
      <c r="L1727" s="79"/>
      <c r="M1727" s="79"/>
      <c r="N1727" s="79"/>
      <c r="O1727" s="79"/>
      <c r="P1727" s="127"/>
      <c r="Q1727" s="39"/>
      <c r="R1727" s="39"/>
      <c r="S1727" s="39"/>
      <c r="T1727" s="39"/>
    </row>
    <row r="1728" spans="7:20" x14ac:dyDescent="0.2">
      <c r="G1728" s="59"/>
      <c r="H1728" s="59"/>
      <c r="I1728" s="127"/>
      <c r="J1728" s="79"/>
      <c r="K1728" s="79"/>
      <c r="L1728" s="79"/>
      <c r="M1728" s="79"/>
      <c r="N1728" s="79"/>
      <c r="O1728" s="79"/>
      <c r="P1728" s="127"/>
      <c r="Q1728" s="39"/>
      <c r="R1728" s="39"/>
      <c r="S1728" s="39"/>
      <c r="T1728" s="39"/>
    </row>
    <row r="1729" spans="7:20" x14ac:dyDescent="0.2">
      <c r="G1729" s="59"/>
      <c r="H1729" s="59"/>
      <c r="I1729" s="127"/>
      <c r="J1729" s="79"/>
      <c r="K1729" s="79"/>
      <c r="L1729" s="79"/>
      <c r="M1729" s="79"/>
      <c r="N1729" s="79"/>
      <c r="O1729" s="79"/>
      <c r="P1729" s="127"/>
      <c r="Q1729" s="39"/>
      <c r="R1729" s="39"/>
      <c r="S1729" s="39"/>
      <c r="T1729" s="39"/>
    </row>
    <row r="1730" spans="7:20" x14ac:dyDescent="0.2">
      <c r="G1730" s="59"/>
      <c r="H1730" s="59"/>
      <c r="I1730" s="127"/>
      <c r="J1730" s="79"/>
      <c r="K1730" s="79"/>
      <c r="L1730" s="79"/>
      <c r="M1730" s="79"/>
      <c r="N1730" s="79"/>
      <c r="O1730" s="79"/>
      <c r="P1730" s="127"/>
      <c r="Q1730" s="39"/>
      <c r="R1730" s="39"/>
      <c r="S1730" s="39"/>
      <c r="T1730" s="39"/>
    </row>
    <row r="1731" spans="7:20" x14ac:dyDescent="0.2">
      <c r="G1731" s="59"/>
      <c r="H1731" s="59"/>
      <c r="I1731" s="127"/>
      <c r="J1731" s="79"/>
      <c r="K1731" s="79"/>
      <c r="L1731" s="79"/>
      <c r="M1731" s="79"/>
      <c r="N1731" s="79"/>
      <c r="O1731" s="79"/>
      <c r="P1731" s="127"/>
      <c r="Q1731" s="39"/>
      <c r="R1731" s="39"/>
      <c r="S1731" s="39"/>
      <c r="T1731" s="39"/>
    </row>
    <row r="1732" spans="7:20" x14ac:dyDescent="0.2">
      <c r="G1732" s="59"/>
      <c r="H1732" s="59"/>
      <c r="I1732" s="127"/>
      <c r="J1732" s="79"/>
      <c r="K1732" s="79"/>
      <c r="L1732" s="79"/>
      <c r="M1732" s="79"/>
      <c r="N1732" s="79"/>
      <c r="O1732" s="79"/>
      <c r="P1732" s="127"/>
      <c r="Q1732" s="39"/>
      <c r="R1732" s="39"/>
      <c r="S1732" s="39"/>
      <c r="T1732" s="39"/>
    </row>
    <row r="1733" spans="7:20" x14ac:dyDescent="0.2">
      <c r="G1733" s="59"/>
      <c r="H1733" s="59"/>
      <c r="I1733" s="127"/>
      <c r="J1733" s="79"/>
      <c r="K1733" s="79"/>
      <c r="L1733" s="79"/>
      <c r="M1733" s="79"/>
      <c r="N1733" s="79"/>
      <c r="O1733" s="79"/>
      <c r="P1733" s="127"/>
      <c r="Q1733" s="39"/>
      <c r="R1733" s="39"/>
      <c r="S1733" s="39"/>
      <c r="T1733" s="39"/>
    </row>
    <row r="1734" spans="7:20" x14ac:dyDescent="0.2">
      <c r="G1734" s="59"/>
      <c r="H1734" s="59"/>
      <c r="I1734" s="127"/>
      <c r="J1734" s="79"/>
      <c r="K1734" s="79"/>
      <c r="L1734" s="79"/>
      <c r="M1734" s="79"/>
      <c r="N1734" s="79"/>
      <c r="O1734" s="79"/>
      <c r="P1734" s="127"/>
      <c r="Q1734" s="39"/>
      <c r="R1734" s="39"/>
      <c r="S1734" s="39"/>
      <c r="T1734" s="39"/>
    </row>
    <row r="1735" spans="7:20" x14ac:dyDescent="0.2">
      <c r="G1735" s="59"/>
      <c r="H1735" s="59"/>
      <c r="I1735" s="127"/>
      <c r="J1735" s="79"/>
      <c r="K1735" s="79"/>
      <c r="L1735" s="79"/>
      <c r="M1735" s="79"/>
      <c r="N1735" s="79"/>
      <c r="O1735" s="79"/>
      <c r="P1735" s="127"/>
      <c r="Q1735" s="39"/>
      <c r="R1735" s="39"/>
      <c r="S1735" s="39"/>
      <c r="T1735" s="39"/>
    </row>
    <row r="1736" spans="7:20" x14ac:dyDescent="0.2">
      <c r="G1736" s="59"/>
      <c r="H1736" s="59"/>
      <c r="I1736" s="127"/>
      <c r="J1736" s="79"/>
      <c r="K1736" s="79"/>
      <c r="L1736" s="79"/>
      <c r="M1736" s="79"/>
      <c r="N1736" s="79"/>
      <c r="O1736" s="79"/>
      <c r="P1736" s="127"/>
      <c r="Q1736" s="39"/>
      <c r="R1736" s="39"/>
      <c r="S1736" s="39"/>
      <c r="T1736" s="39"/>
    </row>
    <row r="1737" spans="7:20" x14ac:dyDescent="0.2">
      <c r="G1737" s="59"/>
      <c r="H1737" s="59"/>
      <c r="I1737" s="127"/>
      <c r="J1737" s="79"/>
      <c r="K1737" s="79"/>
      <c r="L1737" s="79"/>
      <c r="M1737" s="79"/>
      <c r="N1737" s="79"/>
      <c r="O1737" s="79"/>
      <c r="P1737" s="127"/>
      <c r="Q1737" s="39"/>
      <c r="R1737" s="39"/>
      <c r="S1737" s="39"/>
      <c r="T1737" s="39"/>
    </row>
    <row r="1738" spans="7:20" x14ac:dyDescent="0.2">
      <c r="G1738" s="59"/>
      <c r="H1738" s="59"/>
      <c r="I1738" s="127"/>
      <c r="J1738" s="79"/>
      <c r="K1738" s="79"/>
      <c r="L1738" s="79"/>
      <c r="M1738" s="79"/>
      <c r="N1738" s="79"/>
      <c r="O1738" s="79"/>
      <c r="P1738" s="127"/>
      <c r="Q1738" s="39"/>
      <c r="R1738" s="39"/>
      <c r="S1738" s="39"/>
      <c r="T1738" s="39"/>
    </row>
    <row r="1739" spans="7:20" x14ac:dyDescent="0.2">
      <c r="G1739" s="59"/>
      <c r="H1739" s="59"/>
      <c r="I1739" s="127"/>
      <c r="J1739" s="79"/>
      <c r="K1739" s="79"/>
      <c r="L1739" s="79"/>
      <c r="M1739" s="79"/>
      <c r="N1739" s="79"/>
      <c r="O1739" s="79"/>
      <c r="P1739" s="127"/>
      <c r="Q1739" s="39"/>
      <c r="R1739" s="39"/>
      <c r="S1739" s="39"/>
      <c r="T1739" s="39"/>
    </row>
    <row r="1740" spans="7:20" x14ac:dyDescent="0.2">
      <c r="G1740" s="59"/>
      <c r="H1740" s="59"/>
      <c r="I1740" s="127"/>
      <c r="J1740" s="79"/>
      <c r="K1740" s="79"/>
      <c r="L1740" s="79"/>
      <c r="M1740" s="79"/>
      <c r="N1740" s="79"/>
      <c r="O1740" s="79"/>
      <c r="P1740" s="127"/>
      <c r="Q1740" s="39"/>
      <c r="R1740" s="39"/>
      <c r="S1740" s="39"/>
      <c r="T1740" s="39"/>
    </row>
    <row r="1741" spans="7:20" x14ac:dyDescent="0.2">
      <c r="G1741" s="59"/>
      <c r="H1741" s="59"/>
      <c r="I1741" s="127"/>
      <c r="J1741" s="79"/>
      <c r="K1741" s="79"/>
      <c r="L1741" s="79"/>
      <c r="M1741" s="79"/>
      <c r="N1741" s="79"/>
      <c r="O1741" s="79"/>
      <c r="P1741" s="127"/>
      <c r="Q1741" s="39"/>
      <c r="R1741" s="39"/>
      <c r="S1741" s="39"/>
      <c r="T1741" s="39"/>
    </row>
    <row r="1742" spans="7:20" x14ac:dyDescent="0.2">
      <c r="G1742" s="59"/>
      <c r="H1742" s="59"/>
      <c r="I1742" s="127"/>
      <c r="J1742" s="79"/>
      <c r="K1742" s="79"/>
      <c r="L1742" s="79"/>
      <c r="M1742" s="79"/>
      <c r="N1742" s="79"/>
      <c r="O1742" s="79"/>
      <c r="P1742" s="127"/>
      <c r="Q1742" s="39"/>
      <c r="R1742" s="39"/>
      <c r="S1742" s="39"/>
      <c r="T1742" s="39"/>
    </row>
    <row r="1743" spans="7:20" x14ac:dyDescent="0.2">
      <c r="G1743" s="59"/>
      <c r="H1743" s="59"/>
      <c r="I1743" s="127"/>
      <c r="J1743" s="79"/>
      <c r="K1743" s="79"/>
      <c r="L1743" s="79"/>
      <c r="M1743" s="79"/>
      <c r="N1743" s="79"/>
      <c r="O1743" s="79"/>
      <c r="P1743" s="127"/>
      <c r="Q1743" s="39"/>
      <c r="R1743" s="39"/>
      <c r="S1743" s="39"/>
      <c r="T1743" s="39"/>
    </row>
    <row r="1744" spans="7:20" x14ac:dyDescent="0.2">
      <c r="G1744" s="59"/>
      <c r="H1744" s="59"/>
      <c r="I1744" s="127"/>
      <c r="J1744" s="79"/>
      <c r="K1744" s="79"/>
      <c r="L1744" s="79"/>
      <c r="M1744" s="79"/>
      <c r="N1744" s="79"/>
      <c r="O1744" s="79"/>
      <c r="P1744" s="127"/>
      <c r="Q1744" s="39"/>
      <c r="R1744" s="39"/>
      <c r="S1744" s="39"/>
      <c r="T1744" s="39"/>
    </row>
    <row r="1745" spans="7:20" x14ac:dyDescent="0.2">
      <c r="G1745" s="59"/>
      <c r="H1745" s="59"/>
      <c r="I1745" s="127"/>
      <c r="J1745" s="79"/>
      <c r="K1745" s="79"/>
      <c r="L1745" s="79"/>
      <c r="M1745" s="79"/>
      <c r="N1745" s="79"/>
      <c r="O1745" s="79"/>
      <c r="P1745" s="127"/>
      <c r="Q1745" s="39"/>
      <c r="R1745" s="39"/>
      <c r="S1745" s="39"/>
      <c r="T1745" s="39"/>
    </row>
    <row r="1746" spans="7:20" x14ac:dyDescent="0.2">
      <c r="G1746" s="59"/>
      <c r="H1746" s="59"/>
      <c r="I1746" s="127"/>
      <c r="J1746" s="79"/>
      <c r="K1746" s="79"/>
      <c r="L1746" s="79"/>
      <c r="M1746" s="79"/>
      <c r="N1746" s="79"/>
      <c r="O1746" s="79"/>
      <c r="P1746" s="127"/>
      <c r="Q1746" s="39"/>
      <c r="R1746" s="39"/>
      <c r="S1746" s="39"/>
      <c r="T1746" s="39"/>
    </row>
    <row r="1747" spans="7:20" x14ac:dyDescent="0.2">
      <c r="G1747" s="59"/>
      <c r="H1747" s="59"/>
      <c r="I1747" s="127"/>
      <c r="J1747" s="79"/>
      <c r="K1747" s="79"/>
      <c r="L1747" s="79"/>
      <c r="M1747" s="79"/>
      <c r="N1747" s="79"/>
      <c r="O1747" s="79"/>
      <c r="P1747" s="127"/>
      <c r="Q1747" s="39"/>
      <c r="R1747" s="39"/>
      <c r="S1747" s="39"/>
      <c r="T1747" s="39"/>
    </row>
    <row r="1748" spans="7:20" x14ac:dyDescent="0.2">
      <c r="G1748" s="59"/>
      <c r="H1748" s="59"/>
      <c r="I1748" s="127"/>
      <c r="J1748" s="79"/>
      <c r="K1748" s="79"/>
      <c r="L1748" s="79"/>
      <c r="M1748" s="79"/>
      <c r="N1748" s="79"/>
      <c r="O1748" s="79"/>
      <c r="P1748" s="127"/>
      <c r="Q1748" s="39"/>
      <c r="R1748" s="39"/>
      <c r="S1748" s="39"/>
      <c r="T1748" s="39"/>
    </row>
    <row r="1749" spans="7:20" x14ac:dyDescent="0.2">
      <c r="G1749" s="59"/>
      <c r="H1749" s="59"/>
      <c r="I1749" s="127"/>
      <c r="J1749" s="79"/>
      <c r="K1749" s="79"/>
      <c r="L1749" s="79"/>
      <c r="M1749" s="79"/>
      <c r="N1749" s="79"/>
      <c r="O1749" s="79"/>
      <c r="P1749" s="127"/>
      <c r="Q1749" s="39"/>
      <c r="R1749" s="39"/>
      <c r="S1749" s="39"/>
      <c r="T1749" s="39"/>
    </row>
    <row r="1750" spans="7:20" x14ac:dyDescent="0.2">
      <c r="G1750" s="59"/>
      <c r="H1750" s="59"/>
      <c r="I1750" s="127"/>
      <c r="J1750" s="79"/>
      <c r="K1750" s="79"/>
      <c r="L1750" s="79"/>
      <c r="M1750" s="79"/>
      <c r="N1750" s="79"/>
      <c r="O1750" s="79"/>
      <c r="P1750" s="127"/>
      <c r="Q1750" s="39"/>
      <c r="R1750" s="39"/>
      <c r="S1750" s="39"/>
      <c r="T1750" s="39"/>
    </row>
    <row r="1751" spans="7:20" x14ac:dyDescent="0.2">
      <c r="G1751" s="59"/>
      <c r="H1751" s="59"/>
      <c r="I1751" s="127"/>
      <c r="J1751" s="79"/>
      <c r="K1751" s="79"/>
      <c r="L1751" s="79"/>
      <c r="M1751" s="79"/>
      <c r="N1751" s="79"/>
      <c r="O1751" s="79"/>
      <c r="P1751" s="127"/>
      <c r="Q1751" s="39"/>
      <c r="R1751" s="39"/>
      <c r="S1751" s="39"/>
      <c r="T1751" s="39"/>
    </row>
    <row r="1752" spans="7:20" x14ac:dyDescent="0.2">
      <c r="G1752" s="59"/>
      <c r="H1752" s="59"/>
      <c r="I1752" s="127"/>
      <c r="J1752" s="79"/>
      <c r="K1752" s="79"/>
      <c r="L1752" s="79"/>
      <c r="M1752" s="79"/>
      <c r="N1752" s="79"/>
      <c r="O1752" s="79"/>
      <c r="P1752" s="127"/>
      <c r="Q1752" s="39"/>
      <c r="R1752" s="39"/>
      <c r="S1752" s="39"/>
      <c r="T1752" s="39"/>
    </row>
    <row r="1753" spans="7:20" x14ac:dyDescent="0.2">
      <c r="G1753" s="59"/>
      <c r="H1753" s="59"/>
      <c r="I1753" s="127"/>
      <c r="J1753" s="79"/>
      <c r="K1753" s="79"/>
      <c r="L1753" s="79"/>
      <c r="M1753" s="79"/>
      <c r="N1753" s="79"/>
      <c r="O1753" s="79"/>
      <c r="P1753" s="127"/>
      <c r="Q1753" s="39"/>
      <c r="R1753" s="39"/>
      <c r="S1753" s="39"/>
      <c r="T1753" s="39"/>
    </row>
    <row r="1754" spans="7:20" x14ac:dyDescent="0.2">
      <c r="G1754" s="59"/>
      <c r="H1754" s="59"/>
      <c r="I1754" s="127"/>
      <c r="J1754" s="79"/>
      <c r="K1754" s="79"/>
      <c r="L1754" s="79"/>
      <c r="M1754" s="79"/>
      <c r="N1754" s="79"/>
      <c r="O1754" s="79"/>
      <c r="P1754" s="127"/>
      <c r="Q1754" s="39"/>
      <c r="R1754" s="39"/>
      <c r="S1754" s="39"/>
      <c r="T1754" s="39"/>
    </row>
    <row r="1755" spans="7:20" x14ac:dyDescent="0.2">
      <c r="G1755" s="59"/>
      <c r="H1755" s="59"/>
      <c r="I1755" s="127"/>
      <c r="J1755" s="79"/>
      <c r="K1755" s="79"/>
      <c r="L1755" s="79"/>
      <c r="M1755" s="79"/>
      <c r="N1755" s="79"/>
      <c r="O1755" s="79"/>
      <c r="P1755" s="127"/>
      <c r="Q1755" s="39"/>
      <c r="R1755" s="39"/>
      <c r="S1755" s="39"/>
      <c r="T1755" s="39"/>
    </row>
    <row r="1756" spans="7:20" x14ac:dyDescent="0.2">
      <c r="G1756" s="59"/>
      <c r="H1756" s="59"/>
      <c r="I1756" s="127"/>
      <c r="J1756" s="79"/>
      <c r="K1756" s="79"/>
      <c r="L1756" s="79"/>
      <c r="M1756" s="79"/>
      <c r="N1756" s="79"/>
      <c r="O1756" s="79"/>
      <c r="P1756" s="127"/>
      <c r="Q1756" s="39"/>
      <c r="R1756" s="39"/>
      <c r="S1756" s="39"/>
      <c r="T1756" s="39"/>
    </row>
    <row r="1757" spans="7:20" x14ac:dyDescent="0.2">
      <c r="G1757" s="59"/>
      <c r="H1757" s="59"/>
      <c r="I1757" s="127"/>
      <c r="J1757" s="79"/>
      <c r="K1757" s="79"/>
      <c r="L1757" s="79"/>
      <c r="M1757" s="79"/>
      <c r="N1757" s="79"/>
      <c r="O1757" s="79"/>
      <c r="P1757" s="127"/>
      <c r="Q1757" s="39"/>
      <c r="R1757" s="39"/>
      <c r="S1757" s="39"/>
      <c r="T1757" s="39"/>
    </row>
    <row r="1758" spans="7:20" x14ac:dyDescent="0.2">
      <c r="G1758" s="59"/>
      <c r="H1758" s="59"/>
      <c r="I1758" s="127"/>
      <c r="J1758" s="79"/>
      <c r="K1758" s="79"/>
      <c r="L1758" s="79"/>
      <c r="M1758" s="79"/>
      <c r="N1758" s="79"/>
      <c r="O1758" s="79"/>
      <c r="P1758" s="127"/>
      <c r="Q1758" s="39"/>
      <c r="R1758" s="39"/>
      <c r="S1758" s="39"/>
      <c r="T1758" s="39"/>
    </row>
    <row r="1759" spans="7:20" x14ac:dyDescent="0.2">
      <c r="G1759" s="59"/>
      <c r="H1759" s="59"/>
      <c r="I1759" s="127"/>
      <c r="J1759" s="79"/>
      <c r="K1759" s="79"/>
      <c r="L1759" s="79"/>
      <c r="M1759" s="79"/>
      <c r="N1759" s="79"/>
      <c r="O1759" s="79"/>
      <c r="P1759" s="127"/>
      <c r="Q1759" s="39"/>
      <c r="R1759" s="39"/>
      <c r="S1759" s="39"/>
      <c r="T1759" s="39"/>
    </row>
    <row r="1760" spans="7:20" x14ac:dyDescent="0.2">
      <c r="G1760" s="59"/>
      <c r="H1760" s="59"/>
      <c r="I1760" s="127"/>
      <c r="J1760" s="79"/>
      <c r="K1760" s="79"/>
      <c r="L1760" s="79"/>
      <c r="M1760" s="79"/>
      <c r="N1760" s="79"/>
      <c r="O1760" s="79"/>
      <c r="P1760" s="127"/>
      <c r="Q1760" s="39"/>
      <c r="R1760" s="39"/>
      <c r="S1760" s="39"/>
      <c r="T1760" s="39"/>
    </row>
    <row r="1761" spans="7:20" x14ac:dyDescent="0.2">
      <c r="G1761" s="59"/>
      <c r="H1761" s="59"/>
      <c r="I1761" s="127"/>
      <c r="J1761" s="79"/>
      <c r="K1761" s="79"/>
      <c r="L1761" s="79"/>
      <c r="M1761" s="79"/>
      <c r="N1761" s="79"/>
      <c r="O1761" s="79"/>
      <c r="P1761" s="127"/>
      <c r="Q1761" s="39"/>
      <c r="R1761" s="39"/>
      <c r="S1761" s="39"/>
      <c r="T1761" s="39"/>
    </row>
    <row r="1762" spans="7:20" x14ac:dyDescent="0.2">
      <c r="G1762" s="59"/>
      <c r="H1762" s="59"/>
      <c r="I1762" s="127"/>
      <c r="J1762" s="79"/>
      <c r="K1762" s="79"/>
      <c r="L1762" s="79"/>
      <c r="M1762" s="79"/>
      <c r="N1762" s="79"/>
      <c r="O1762" s="79"/>
      <c r="P1762" s="127"/>
      <c r="Q1762" s="39"/>
      <c r="R1762" s="39"/>
      <c r="S1762" s="39"/>
      <c r="T1762" s="39"/>
    </row>
    <row r="1763" spans="7:20" x14ac:dyDescent="0.2">
      <c r="G1763" s="59"/>
      <c r="H1763" s="59"/>
      <c r="I1763" s="127"/>
      <c r="J1763" s="79"/>
      <c r="K1763" s="79"/>
      <c r="L1763" s="79"/>
      <c r="M1763" s="79"/>
      <c r="N1763" s="79"/>
      <c r="O1763" s="79"/>
      <c r="P1763" s="127"/>
      <c r="Q1763" s="39"/>
      <c r="R1763" s="39"/>
      <c r="S1763" s="39"/>
      <c r="T1763" s="39"/>
    </row>
    <row r="1764" spans="7:20" x14ac:dyDescent="0.2">
      <c r="G1764" s="59"/>
      <c r="H1764" s="59"/>
      <c r="I1764" s="127"/>
      <c r="J1764" s="79"/>
      <c r="K1764" s="79"/>
      <c r="L1764" s="79"/>
      <c r="M1764" s="79"/>
      <c r="N1764" s="79"/>
      <c r="O1764" s="79"/>
      <c r="P1764" s="127"/>
      <c r="Q1764" s="39"/>
      <c r="R1764" s="39"/>
      <c r="S1764" s="39"/>
      <c r="T1764" s="39"/>
    </row>
    <row r="1765" spans="7:20" x14ac:dyDescent="0.2">
      <c r="G1765" s="59"/>
      <c r="H1765" s="59"/>
      <c r="I1765" s="127"/>
      <c r="J1765" s="79"/>
      <c r="K1765" s="79"/>
      <c r="L1765" s="79"/>
      <c r="M1765" s="79"/>
      <c r="N1765" s="79"/>
      <c r="O1765" s="79"/>
      <c r="P1765" s="127"/>
      <c r="Q1765" s="39"/>
      <c r="R1765" s="39"/>
      <c r="S1765" s="39"/>
      <c r="T1765" s="39"/>
    </row>
    <row r="1766" spans="7:20" x14ac:dyDescent="0.2">
      <c r="G1766" s="59"/>
      <c r="H1766" s="59"/>
      <c r="I1766" s="127"/>
      <c r="J1766" s="79"/>
      <c r="K1766" s="79"/>
      <c r="L1766" s="79"/>
      <c r="M1766" s="79"/>
      <c r="N1766" s="79"/>
      <c r="O1766" s="79"/>
      <c r="P1766" s="127"/>
      <c r="Q1766" s="39"/>
      <c r="R1766" s="39"/>
      <c r="S1766" s="39"/>
      <c r="T1766" s="39"/>
    </row>
    <row r="1767" spans="7:20" x14ac:dyDescent="0.2">
      <c r="G1767" s="59"/>
      <c r="H1767" s="59"/>
      <c r="I1767" s="127"/>
      <c r="J1767" s="79"/>
      <c r="K1767" s="79"/>
      <c r="L1767" s="79"/>
      <c r="M1767" s="79"/>
      <c r="N1767" s="79"/>
      <c r="O1767" s="79"/>
      <c r="P1767" s="127"/>
      <c r="Q1767" s="39"/>
      <c r="R1767" s="39"/>
      <c r="S1767" s="39"/>
      <c r="T1767" s="39"/>
    </row>
    <row r="1768" spans="7:20" x14ac:dyDescent="0.2">
      <c r="G1768" s="59"/>
      <c r="H1768" s="59"/>
      <c r="I1768" s="127"/>
      <c r="J1768" s="79"/>
      <c r="K1768" s="79"/>
      <c r="L1768" s="79"/>
      <c r="M1768" s="79"/>
      <c r="N1768" s="79"/>
      <c r="O1768" s="79"/>
      <c r="P1768" s="127"/>
      <c r="Q1768" s="39"/>
      <c r="R1768" s="39"/>
      <c r="S1768" s="39"/>
      <c r="T1768" s="39"/>
    </row>
    <row r="1769" spans="7:20" x14ac:dyDescent="0.2">
      <c r="G1769" s="59"/>
      <c r="H1769" s="59"/>
      <c r="I1769" s="127"/>
      <c r="J1769" s="79"/>
      <c r="K1769" s="79"/>
      <c r="L1769" s="79"/>
      <c r="M1769" s="79"/>
      <c r="N1769" s="79"/>
      <c r="O1769" s="79"/>
      <c r="P1769" s="127"/>
      <c r="Q1769" s="39"/>
      <c r="R1769" s="39"/>
      <c r="S1769" s="39"/>
      <c r="T1769" s="39"/>
    </row>
    <row r="1770" spans="7:20" x14ac:dyDescent="0.2">
      <c r="G1770" s="59"/>
      <c r="H1770" s="59"/>
      <c r="I1770" s="127"/>
      <c r="J1770" s="79"/>
      <c r="K1770" s="79"/>
      <c r="L1770" s="79"/>
      <c r="M1770" s="79"/>
      <c r="N1770" s="79"/>
      <c r="O1770" s="79"/>
      <c r="P1770" s="127"/>
      <c r="Q1770" s="39"/>
      <c r="R1770" s="39"/>
      <c r="S1770" s="39"/>
      <c r="T1770" s="39"/>
    </row>
    <row r="1771" spans="7:20" x14ac:dyDescent="0.2">
      <c r="G1771" s="59"/>
      <c r="H1771" s="59"/>
      <c r="I1771" s="127"/>
      <c r="J1771" s="79"/>
      <c r="K1771" s="79"/>
      <c r="L1771" s="79"/>
      <c r="M1771" s="79"/>
      <c r="N1771" s="79"/>
      <c r="O1771" s="79"/>
      <c r="P1771" s="127"/>
      <c r="Q1771" s="39"/>
      <c r="R1771" s="39"/>
      <c r="S1771" s="39"/>
      <c r="T1771" s="39"/>
    </row>
    <row r="1772" spans="7:20" x14ac:dyDescent="0.2">
      <c r="G1772" s="59"/>
      <c r="H1772" s="59"/>
      <c r="I1772" s="127"/>
      <c r="J1772" s="79"/>
      <c r="K1772" s="79"/>
      <c r="L1772" s="79"/>
      <c r="M1772" s="79"/>
      <c r="N1772" s="79"/>
      <c r="O1772" s="79"/>
      <c r="P1772" s="127"/>
      <c r="Q1772" s="39"/>
      <c r="R1772" s="39"/>
      <c r="S1772" s="39"/>
      <c r="T1772" s="39"/>
    </row>
    <row r="1773" spans="7:20" x14ac:dyDescent="0.2">
      <c r="G1773" s="59"/>
      <c r="H1773" s="59"/>
      <c r="I1773" s="127"/>
      <c r="J1773" s="79"/>
      <c r="K1773" s="79"/>
      <c r="L1773" s="79"/>
      <c r="M1773" s="79"/>
      <c r="N1773" s="79"/>
      <c r="O1773" s="79"/>
      <c r="P1773" s="127"/>
      <c r="Q1773" s="39"/>
      <c r="R1773" s="39"/>
      <c r="S1773" s="39"/>
      <c r="T1773" s="39"/>
    </row>
    <row r="1774" spans="7:20" x14ac:dyDescent="0.2">
      <c r="G1774" s="59"/>
      <c r="H1774" s="59"/>
      <c r="I1774" s="127"/>
      <c r="J1774" s="79"/>
      <c r="K1774" s="79"/>
      <c r="L1774" s="79"/>
      <c r="M1774" s="79"/>
      <c r="N1774" s="79"/>
      <c r="O1774" s="79"/>
      <c r="P1774" s="127"/>
      <c r="Q1774" s="39"/>
      <c r="R1774" s="39"/>
      <c r="S1774" s="39"/>
      <c r="T1774" s="39"/>
    </row>
    <row r="1775" spans="7:20" x14ac:dyDescent="0.2">
      <c r="G1775" s="59"/>
      <c r="H1775" s="59"/>
      <c r="I1775" s="127"/>
      <c r="J1775" s="79"/>
      <c r="K1775" s="79"/>
      <c r="L1775" s="79"/>
      <c r="M1775" s="79"/>
      <c r="N1775" s="79"/>
      <c r="O1775" s="79"/>
      <c r="P1775" s="127"/>
      <c r="Q1775" s="39"/>
      <c r="R1775" s="39"/>
      <c r="S1775" s="39"/>
      <c r="T1775" s="39"/>
    </row>
    <row r="1776" spans="7:20" x14ac:dyDescent="0.2">
      <c r="G1776" s="59"/>
      <c r="H1776" s="59"/>
      <c r="I1776" s="127"/>
      <c r="J1776" s="79"/>
      <c r="K1776" s="79"/>
      <c r="L1776" s="79"/>
      <c r="M1776" s="79"/>
      <c r="N1776" s="79"/>
      <c r="O1776" s="79"/>
      <c r="P1776" s="127"/>
      <c r="Q1776" s="39"/>
      <c r="R1776" s="39"/>
      <c r="S1776" s="39"/>
      <c r="T1776" s="39"/>
    </row>
    <row r="1777" spans="7:20" x14ac:dyDescent="0.2">
      <c r="G1777" s="59"/>
      <c r="H1777" s="59"/>
      <c r="I1777" s="127"/>
      <c r="J1777" s="79"/>
      <c r="K1777" s="79"/>
      <c r="L1777" s="79"/>
      <c r="M1777" s="79"/>
      <c r="N1777" s="79"/>
      <c r="O1777" s="79"/>
      <c r="P1777" s="127"/>
      <c r="Q1777" s="39"/>
      <c r="R1777" s="39"/>
      <c r="S1777" s="39"/>
      <c r="T1777" s="39"/>
    </row>
    <row r="1778" spans="7:20" x14ac:dyDescent="0.2">
      <c r="G1778" s="59"/>
      <c r="H1778" s="59"/>
      <c r="I1778" s="127"/>
      <c r="J1778" s="79"/>
      <c r="K1778" s="79"/>
      <c r="L1778" s="79"/>
      <c r="M1778" s="79"/>
      <c r="N1778" s="79"/>
      <c r="O1778" s="79"/>
      <c r="P1778" s="127"/>
      <c r="Q1778" s="39"/>
      <c r="R1778" s="39"/>
      <c r="S1778" s="39"/>
      <c r="T1778" s="39"/>
    </row>
    <row r="1779" spans="7:20" x14ac:dyDescent="0.2">
      <c r="G1779" s="59"/>
      <c r="H1779" s="59"/>
      <c r="I1779" s="127"/>
      <c r="J1779" s="79"/>
      <c r="K1779" s="79"/>
      <c r="L1779" s="79"/>
      <c r="M1779" s="79"/>
      <c r="N1779" s="79"/>
      <c r="O1779" s="79"/>
      <c r="P1779" s="127"/>
      <c r="Q1779" s="39"/>
      <c r="R1779" s="39"/>
      <c r="S1779" s="39"/>
      <c r="T1779" s="39"/>
    </row>
    <row r="1780" spans="7:20" x14ac:dyDescent="0.2">
      <c r="G1780" s="59"/>
      <c r="H1780" s="59"/>
      <c r="I1780" s="127"/>
      <c r="J1780" s="79"/>
      <c r="K1780" s="79"/>
      <c r="L1780" s="79"/>
      <c r="M1780" s="79"/>
      <c r="N1780" s="79"/>
      <c r="O1780" s="79"/>
      <c r="P1780" s="127"/>
      <c r="Q1780" s="39"/>
      <c r="R1780" s="39"/>
      <c r="S1780" s="39"/>
      <c r="T1780" s="39"/>
    </row>
    <row r="1781" spans="7:20" x14ac:dyDescent="0.2">
      <c r="G1781" s="59"/>
      <c r="H1781" s="59"/>
      <c r="I1781" s="127"/>
      <c r="J1781" s="79"/>
      <c r="K1781" s="79"/>
      <c r="L1781" s="79"/>
      <c r="M1781" s="79"/>
      <c r="N1781" s="79"/>
      <c r="O1781" s="79"/>
      <c r="P1781" s="127"/>
      <c r="Q1781" s="39"/>
      <c r="R1781" s="39"/>
      <c r="S1781" s="39"/>
      <c r="T1781" s="39"/>
    </row>
    <row r="1782" spans="7:20" x14ac:dyDescent="0.2">
      <c r="G1782" s="59"/>
      <c r="H1782" s="59"/>
      <c r="I1782" s="127"/>
      <c r="J1782" s="79"/>
      <c r="K1782" s="79"/>
      <c r="L1782" s="79"/>
      <c r="M1782" s="79"/>
      <c r="N1782" s="79"/>
      <c r="O1782" s="79"/>
      <c r="P1782" s="127"/>
      <c r="Q1782" s="39"/>
      <c r="R1782" s="39"/>
      <c r="S1782" s="39"/>
      <c r="T1782" s="39"/>
    </row>
    <row r="1783" spans="7:20" x14ac:dyDescent="0.2">
      <c r="G1783" s="59"/>
      <c r="H1783" s="59"/>
      <c r="I1783" s="127"/>
      <c r="J1783" s="79"/>
      <c r="K1783" s="79"/>
      <c r="L1783" s="79"/>
      <c r="M1783" s="79"/>
      <c r="N1783" s="79"/>
      <c r="O1783" s="79"/>
      <c r="P1783" s="127"/>
      <c r="Q1783" s="39"/>
      <c r="R1783" s="39"/>
      <c r="S1783" s="39"/>
      <c r="T1783" s="39"/>
    </row>
    <row r="1784" spans="7:20" x14ac:dyDescent="0.2">
      <c r="G1784" s="59"/>
      <c r="H1784" s="59"/>
      <c r="I1784" s="127"/>
      <c r="J1784" s="79"/>
      <c r="K1784" s="79"/>
      <c r="L1784" s="79"/>
      <c r="M1784" s="79"/>
      <c r="N1784" s="79"/>
      <c r="O1784" s="79"/>
      <c r="P1784" s="127"/>
      <c r="Q1784" s="39"/>
      <c r="R1784" s="39"/>
      <c r="S1784" s="39"/>
      <c r="T1784" s="39"/>
    </row>
    <row r="1785" spans="7:20" x14ac:dyDescent="0.2">
      <c r="G1785" s="59"/>
      <c r="H1785" s="59"/>
      <c r="I1785" s="127"/>
      <c r="J1785" s="79"/>
      <c r="K1785" s="79"/>
      <c r="L1785" s="79"/>
      <c r="M1785" s="79"/>
      <c r="N1785" s="79"/>
      <c r="O1785" s="79"/>
      <c r="P1785" s="127"/>
      <c r="Q1785" s="39"/>
      <c r="R1785" s="39"/>
      <c r="S1785" s="39"/>
      <c r="T1785" s="39"/>
    </row>
    <row r="1786" spans="7:20" x14ac:dyDescent="0.2">
      <c r="G1786" s="59"/>
      <c r="H1786" s="59"/>
      <c r="I1786" s="127"/>
      <c r="J1786" s="79"/>
      <c r="K1786" s="79"/>
      <c r="L1786" s="79"/>
      <c r="M1786" s="79"/>
      <c r="N1786" s="79"/>
      <c r="O1786" s="79"/>
      <c r="P1786" s="127"/>
      <c r="Q1786" s="39"/>
      <c r="R1786" s="39"/>
      <c r="S1786" s="39"/>
      <c r="T1786" s="39"/>
    </row>
    <row r="1787" spans="7:20" x14ac:dyDescent="0.2">
      <c r="G1787" s="59"/>
      <c r="H1787" s="59"/>
      <c r="I1787" s="127"/>
      <c r="J1787" s="79"/>
      <c r="K1787" s="79"/>
      <c r="L1787" s="79"/>
      <c r="M1787" s="79"/>
      <c r="N1787" s="79"/>
      <c r="O1787" s="79"/>
      <c r="P1787" s="127"/>
      <c r="Q1787" s="39"/>
      <c r="R1787" s="39"/>
      <c r="S1787" s="39"/>
      <c r="T1787" s="39"/>
    </row>
    <row r="1788" spans="7:20" x14ac:dyDescent="0.2">
      <c r="G1788" s="59"/>
      <c r="H1788" s="59"/>
      <c r="I1788" s="127"/>
      <c r="J1788" s="79"/>
      <c r="K1788" s="79"/>
      <c r="L1788" s="79"/>
      <c r="M1788" s="79"/>
      <c r="N1788" s="79"/>
      <c r="O1788" s="79"/>
      <c r="P1788" s="127"/>
      <c r="Q1788" s="39"/>
      <c r="R1788" s="39"/>
      <c r="S1788" s="39"/>
      <c r="T1788" s="39"/>
    </row>
    <row r="1789" spans="7:20" x14ac:dyDescent="0.2">
      <c r="G1789" s="59"/>
      <c r="H1789" s="59"/>
      <c r="I1789" s="127"/>
      <c r="J1789" s="79"/>
      <c r="K1789" s="79"/>
      <c r="L1789" s="79"/>
      <c r="M1789" s="79"/>
      <c r="N1789" s="79"/>
      <c r="O1789" s="79"/>
      <c r="P1789" s="127"/>
      <c r="Q1789" s="39"/>
      <c r="R1789" s="39"/>
      <c r="S1789" s="39"/>
      <c r="T1789" s="39"/>
    </row>
    <row r="1790" spans="7:20" x14ac:dyDescent="0.2">
      <c r="G1790" s="59"/>
      <c r="H1790" s="59"/>
      <c r="I1790" s="127"/>
      <c r="J1790" s="79"/>
      <c r="K1790" s="79"/>
      <c r="L1790" s="79"/>
      <c r="M1790" s="79"/>
      <c r="N1790" s="79"/>
      <c r="O1790" s="79"/>
      <c r="P1790" s="127"/>
      <c r="Q1790" s="39"/>
      <c r="R1790" s="39"/>
      <c r="S1790" s="39"/>
      <c r="T1790" s="39"/>
    </row>
    <row r="1791" spans="7:20" x14ac:dyDescent="0.2">
      <c r="G1791" s="59"/>
      <c r="H1791" s="59"/>
      <c r="I1791" s="127"/>
      <c r="J1791" s="79"/>
      <c r="K1791" s="79"/>
      <c r="L1791" s="79"/>
      <c r="M1791" s="79"/>
      <c r="N1791" s="79"/>
      <c r="O1791" s="79"/>
      <c r="P1791" s="127"/>
      <c r="Q1791" s="39"/>
      <c r="R1791" s="39"/>
      <c r="S1791" s="39"/>
      <c r="T1791" s="39"/>
    </row>
    <row r="1792" spans="7:20" x14ac:dyDescent="0.2">
      <c r="G1792" s="59"/>
      <c r="H1792" s="59"/>
      <c r="I1792" s="127"/>
      <c r="J1792" s="79"/>
      <c r="K1792" s="79"/>
      <c r="L1792" s="79"/>
      <c r="M1792" s="79"/>
      <c r="N1792" s="79"/>
      <c r="O1792" s="79"/>
      <c r="P1792" s="127"/>
      <c r="Q1792" s="39"/>
      <c r="R1792" s="39"/>
      <c r="S1792" s="39"/>
      <c r="T1792" s="39"/>
    </row>
    <row r="1793" spans="7:20" x14ac:dyDescent="0.2">
      <c r="G1793" s="59"/>
      <c r="H1793" s="59"/>
      <c r="I1793" s="127"/>
      <c r="J1793" s="79"/>
      <c r="K1793" s="79"/>
      <c r="L1793" s="79"/>
      <c r="M1793" s="79"/>
      <c r="N1793" s="79"/>
      <c r="O1793" s="79"/>
      <c r="P1793" s="127"/>
      <c r="Q1793" s="39"/>
      <c r="R1793" s="39"/>
      <c r="S1793" s="39"/>
      <c r="T1793" s="39"/>
    </row>
    <row r="1794" spans="7:20" x14ac:dyDescent="0.2">
      <c r="G1794" s="59"/>
      <c r="H1794" s="59"/>
      <c r="I1794" s="127"/>
      <c r="J1794" s="79"/>
      <c r="K1794" s="79"/>
      <c r="L1794" s="79"/>
      <c r="M1794" s="79"/>
      <c r="N1794" s="79"/>
      <c r="O1794" s="79"/>
      <c r="P1794" s="127"/>
      <c r="Q1794" s="39"/>
      <c r="R1794" s="39"/>
      <c r="S1794" s="39"/>
      <c r="T1794" s="39"/>
    </row>
    <row r="1795" spans="7:20" x14ac:dyDescent="0.2">
      <c r="G1795" s="59"/>
      <c r="H1795" s="59"/>
      <c r="I1795" s="127"/>
      <c r="J1795" s="79"/>
      <c r="K1795" s="79"/>
      <c r="L1795" s="79"/>
      <c r="M1795" s="79"/>
      <c r="N1795" s="79"/>
      <c r="O1795" s="79"/>
      <c r="P1795" s="127"/>
      <c r="Q1795" s="39"/>
      <c r="R1795" s="39"/>
      <c r="S1795" s="39"/>
      <c r="T1795" s="39"/>
    </row>
    <row r="1796" spans="7:20" x14ac:dyDescent="0.2">
      <c r="G1796" s="59"/>
      <c r="H1796" s="59"/>
      <c r="I1796" s="127"/>
      <c r="J1796" s="79"/>
      <c r="K1796" s="79"/>
      <c r="L1796" s="79"/>
      <c r="M1796" s="79"/>
      <c r="N1796" s="79"/>
      <c r="O1796" s="79"/>
      <c r="P1796" s="127"/>
      <c r="Q1796" s="39"/>
      <c r="R1796" s="39"/>
      <c r="S1796" s="39"/>
      <c r="T1796" s="39"/>
    </row>
    <row r="1797" spans="7:20" x14ac:dyDescent="0.2">
      <c r="G1797" s="59"/>
      <c r="H1797" s="59"/>
      <c r="I1797" s="127"/>
      <c r="J1797" s="79"/>
      <c r="K1797" s="79"/>
      <c r="L1797" s="79"/>
      <c r="M1797" s="79"/>
      <c r="N1797" s="79"/>
      <c r="O1797" s="79"/>
      <c r="P1797" s="127"/>
      <c r="Q1797" s="39"/>
      <c r="R1797" s="39"/>
      <c r="S1797" s="39"/>
      <c r="T1797" s="39"/>
    </row>
    <row r="1798" spans="7:20" x14ac:dyDescent="0.2">
      <c r="G1798" s="59"/>
      <c r="H1798" s="59"/>
      <c r="I1798" s="127"/>
      <c r="J1798" s="79"/>
      <c r="K1798" s="79"/>
      <c r="L1798" s="79"/>
      <c r="M1798" s="79"/>
      <c r="N1798" s="79"/>
      <c r="O1798" s="79"/>
      <c r="P1798" s="127"/>
      <c r="Q1798" s="39"/>
      <c r="R1798" s="39"/>
      <c r="S1798" s="39"/>
      <c r="T1798" s="39"/>
    </row>
    <row r="1799" spans="7:20" x14ac:dyDescent="0.2">
      <c r="G1799" s="59"/>
      <c r="H1799" s="59"/>
      <c r="I1799" s="127"/>
      <c r="J1799" s="79"/>
      <c r="K1799" s="79"/>
      <c r="L1799" s="79"/>
      <c r="M1799" s="79"/>
      <c r="N1799" s="79"/>
      <c r="O1799" s="79"/>
      <c r="P1799" s="127"/>
      <c r="Q1799" s="39"/>
      <c r="R1799" s="39"/>
      <c r="S1799" s="39"/>
      <c r="T1799" s="39"/>
    </row>
    <row r="1800" spans="7:20" x14ac:dyDescent="0.2">
      <c r="G1800" s="59"/>
      <c r="H1800" s="59"/>
      <c r="I1800" s="127"/>
      <c r="J1800" s="79"/>
      <c r="K1800" s="79"/>
      <c r="L1800" s="79"/>
      <c r="M1800" s="79"/>
      <c r="N1800" s="79"/>
      <c r="O1800" s="79"/>
      <c r="P1800" s="127"/>
      <c r="Q1800" s="39"/>
      <c r="R1800" s="39"/>
      <c r="S1800" s="39"/>
      <c r="T1800" s="39"/>
    </row>
    <row r="1801" spans="7:20" x14ac:dyDescent="0.2">
      <c r="G1801" s="59"/>
      <c r="H1801" s="59"/>
      <c r="I1801" s="127"/>
      <c r="J1801" s="79"/>
      <c r="K1801" s="79"/>
      <c r="L1801" s="79"/>
      <c r="M1801" s="79"/>
      <c r="N1801" s="79"/>
      <c r="O1801" s="79"/>
      <c r="P1801" s="127"/>
      <c r="Q1801" s="39"/>
      <c r="R1801" s="39"/>
      <c r="S1801" s="39"/>
      <c r="T1801" s="39"/>
    </row>
    <row r="1802" spans="7:20" x14ac:dyDescent="0.2">
      <c r="G1802" s="59"/>
      <c r="H1802" s="59"/>
      <c r="I1802" s="127"/>
      <c r="J1802" s="79"/>
      <c r="K1802" s="79"/>
      <c r="L1802" s="79"/>
      <c r="M1802" s="79"/>
      <c r="N1802" s="79"/>
      <c r="O1802" s="79"/>
      <c r="P1802" s="127"/>
      <c r="Q1802" s="39"/>
      <c r="R1802" s="39"/>
      <c r="S1802" s="39"/>
      <c r="T1802" s="39"/>
    </row>
    <row r="1803" spans="7:20" x14ac:dyDescent="0.2">
      <c r="G1803" s="59"/>
      <c r="H1803" s="59"/>
      <c r="I1803" s="127"/>
      <c r="J1803" s="79"/>
      <c r="K1803" s="79"/>
      <c r="L1803" s="79"/>
      <c r="M1803" s="79"/>
      <c r="N1803" s="79"/>
      <c r="O1803" s="79"/>
      <c r="P1803" s="127"/>
      <c r="Q1803" s="39"/>
      <c r="R1803" s="39"/>
      <c r="S1803" s="39"/>
      <c r="T1803" s="39"/>
    </row>
    <row r="1804" spans="7:20" x14ac:dyDescent="0.2">
      <c r="G1804" s="59"/>
      <c r="H1804" s="59"/>
      <c r="I1804" s="127"/>
      <c r="J1804" s="79"/>
      <c r="K1804" s="79"/>
      <c r="L1804" s="79"/>
      <c r="M1804" s="79"/>
      <c r="N1804" s="79"/>
      <c r="O1804" s="79"/>
      <c r="P1804" s="127"/>
      <c r="Q1804" s="39"/>
      <c r="R1804" s="39"/>
      <c r="S1804" s="39"/>
      <c r="T1804" s="39"/>
    </row>
    <row r="1805" spans="7:20" x14ac:dyDescent="0.2">
      <c r="G1805" s="59"/>
      <c r="H1805" s="59"/>
      <c r="I1805" s="127"/>
      <c r="J1805" s="79"/>
      <c r="K1805" s="79"/>
      <c r="L1805" s="79"/>
      <c r="M1805" s="79"/>
      <c r="N1805" s="79"/>
      <c r="O1805" s="79"/>
      <c r="P1805" s="127"/>
      <c r="Q1805" s="39"/>
      <c r="R1805" s="39"/>
      <c r="S1805" s="39"/>
      <c r="T1805" s="39"/>
    </row>
    <row r="1806" spans="7:20" x14ac:dyDescent="0.2">
      <c r="G1806" s="59"/>
      <c r="H1806" s="59"/>
      <c r="I1806" s="127"/>
      <c r="J1806" s="79"/>
      <c r="K1806" s="79"/>
      <c r="L1806" s="79"/>
      <c r="M1806" s="79"/>
      <c r="N1806" s="79"/>
      <c r="O1806" s="79"/>
      <c r="P1806" s="127"/>
      <c r="Q1806" s="39"/>
      <c r="R1806" s="39"/>
      <c r="S1806" s="39"/>
      <c r="T1806" s="39"/>
    </row>
    <row r="1807" spans="7:20" x14ac:dyDescent="0.2">
      <c r="G1807" s="59"/>
      <c r="H1807" s="59"/>
      <c r="I1807" s="127"/>
      <c r="J1807" s="79"/>
      <c r="K1807" s="79"/>
      <c r="L1807" s="79"/>
      <c r="M1807" s="79"/>
      <c r="N1807" s="79"/>
      <c r="O1807" s="79"/>
      <c r="P1807" s="127"/>
      <c r="Q1807" s="39"/>
      <c r="R1807" s="39"/>
      <c r="S1807" s="39"/>
      <c r="T1807" s="39"/>
    </row>
    <row r="1808" spans="7:20" x14ac:dyDescent="0.2">
      <c r="G1808" s="59"/>
      <c r="H1808" s="59"/>
      <c r="I1808" s="127"/>
      <c r="J1808" s="79"/>
      <c r="K1808" s="79"/>
      <c r="L1808" s="79"/>
      <c r="M1808" s="79"/>
      <c r="N1808" s="79"/>
      <c r="O1808" s="79"/>
      <c r="P1808" s="127"/>
      <c r="Q1808" s="39"/>
      <c r="R1808" s="39"/>
      <c r="S1808" s="39"/>
      <c r="T1808" s="39"/>
    </row>
    <row r="1809" spans="7:20" x14ac:dyDescent="0.2">
      <c r="G1809" s="59"/>
      <c r="H1809" s="59"/>
      <c r="I1809" s="127"/>
      <c r="J1809" s="79"/>
      <c r="K1809" s="79"/>
      <c r="L1809" s="79"/>
      <c r="M1809" s="79"/>
      <c r="N1809" s="79"/>
      <c r="O1809" s="79"/>
      <c r="P1809" s="127"/>
      <c r="Q1809" s="39"/>
      <c r="R1809" s="39"/>
      <c r="S1809" s="39"/>
      <c r="T1809" s="39"/>
    </row>
    <row r="1810" spans="7:20" x14ac:dyDescent="0.2">
      <c r="G1810" s="59"/>
      <c r="H1810" s="59"/>
      <c r="I1810" s="127"/>
      <c r="J1810" s="79"/>
      <c r="K1810" s="79"/>
      <c r="L1810" s="79"/>
      <c r="M1810" s="79"/>
      <c r="N1810" s="79"/>
      <c r="O1810" s="79"/>
      <c r="P1810" s="127"/>
      <c r="Q1810" s="39"/>
      <c r="R1810" s="39"/>
      <c r="S1810" s="39"/>
      <c r="T1810" s="39"/>
    </row>
    <row r="1811" spans="7:20" x14ac:dyDescent="0.2">
      <c r="G1811" s="59"/>
      <c r="H1811" s="59"/>
      <c r="I1811" s="127"/>
      <c r="J1811" s="79"/>
      <c r="K1811" s="79"/>
      <c r="L1811" s="79"/>
      <c r="M1811" s="79"/>
      <c r="N1811" s="79"/>
      <c r="O1811" s="79"/>
      <c r="P1811" s="127"/>
      <c r="Q1811" s="39"/>
      <c r="R1811" s="39"/>
      <c r="S1811" s="39"/>
      <c r="T1811" s="39"/>
    </row>
    <row r="1812" spans="7:20" x14ac:dyDescent="0.2">
      <c r="G1812" s="59"/>
      <c r="H1812" s="59"/>
      <c r="I1812" s="127"/>
      <c r="J1812" s="79"/>
      <c r="K1812" s="79"/>
      <c r="L1812" s="79"/>
      <c r="M1812" s="79"/>
      <c r="N1812" s="79"/>
      <c r="O1812" s="79"/>
      <c r="P1812" s="127"/>
      <c r="Q1812" s="39"/>
      <c r="R1812" s="39"/>
      <c r="S1812" s="39"/>
      <c r="T1812" s="39"/>
    </row>
    <row r="1813" spans="7:20" x14ac:dyDescent="0.2">
      <c r="G1813" s="59"/>
      <c r="H1813" s="59"/>
      <c r="I1813" s="127"/>
      <c r="J1813" s="79"/>
      <c r="K1813" s="79"/>
      <c r="L1813" s="79"/>
      <c r="M1813" s="79"/>
      <c r="N1813" s="79"/>
      <c r="O1813" s="79"/>
      <c r="P1813" s="127"/>
      <c r="Q1813" s="39"/>
      <c r="R1813" s="39"/>
      <c r="S1813" s="39"/>
      <c r="T1813" s="39"/>
    </row>
    <row r="1814" spans="7:20" x14ac:dyDescent="0.2">
      <c r="G1814" s="59"/>
      <c r="H1814" s="59"/>
      <c r="I1814" s="127"/>
      <c r="J1814" s="79"/>
      <c r="K1814" s="79"/>
      <c r="L1814" s="79"/>
      <c r="M1814" s="79"/>
      <c r="N1814" s="79"/>
      <c r="O1814" s="79"/>
      <c r="P1814" s="127"/>
      <c r="Q1814" s="39"/>
      <c r="R1814" s="39"/>
      <c r="S1814" s="39"/>
      <c r="T1814" s="39"/>
    </row>
    <row r="1815" spans="7:20" x14ac:dyDescent="0.2">
      <c r="G1815" s="59"/>
      <c r="H1815" s="59"/>
      <c r="I1815" s="127"/>
      <c r="J1815" s="79"/>
      <c r="K1815" s="79"/>
      <c r="L1815" s="79"/>
      <c r="M1815" s="79"/>
      <c r="N1815" s="79"/>
      <c r="O1815" s="79"/>
      <c r="P1815" s="127"/>
      <c r="Q1815" s="39"/>
      <c r="R1815" s="39"/>
      <c r="S1815" s="39"/>
      <c r="T1815" s="39"/>
    </row>
    <row r="1816" spans="7:20" x14ac:dyDescent="0.2">
      <c r="G1816" s="59"/>
      <c r="H1816" s="59"/>
      <c r="I1816" s="127"/>
      <c r="J1816" s="79"/>
      <c r="K1816" s="79"/>
      <c r="L1816" s="79"/>
      <c r="M1816" s="79"/>
      <c r="N1816" s="79"/>
      <c r="O1816" s="79"/>
      <c r="P1816" s="127"/>
      <c r="Q1816" s="39"/>
      <c r="R1816" s="39"/>
      <c r="S1816" s="39"/>
      <c r="T1816" s="39"/>
    </row>
    <row r="1817" spans="7:20" x14ac:dyDescent="0.2">
      <c r="G1817" s="59"/>
      <c r="H1817" s="59"/>
      <c r="I1817" s="127"/>
      <c r="J1817" s="79"/>
      <c r="K1817" s="79"/>
      <c r="L1817" s="79"/>
      <c r="M1817" s="79"/>
      <c r="N1817" s="79"/>
      <c r="O1817" s="79"/>
      <c r="P1817" s="127"/>
      <c r="Q1817" s="39"/>
      <c r="R1817" s="39"/>
      <c r="S1817" s="39"/>
      <c r="T1817" s="39"/>
    </row>
    <row r="1818" spans="7:20" x14ac:dyDescent="0.2">
      <c r="G1818" s="59"/>
      <c r="H1818" s="59"/>
      <c r="I1818" s="127"/>
      <c r="J1818" s="79"/>
      <c r="K1818" s="79"/>
      <c r="L1818" s="79"/>
      <c r="M1818" s="79"/>
      <c r="N1818" s="79"/>
      <c r="O1818" s="79"/>
      <c r="P1818" s="127"/>
      <c r="Q1818" s="39"/>
      <c r="R1818" s="39"/>
      <c r="S1818" s="39"/>
      <c r="T1818" s="39"/>
    </row>
    <row r="1819" spans="7:20" x14ac:dyDescent="0.2">
      <c r="G1819" s="59"/>
      <c r="H1819" s="59"/>
      <c r="I1819" s="127"/>
      <c r="J1819" s="79"/>
      <c r="K1819" s="79"/>
      <c r="L1819" s="79"/>
      <c r="M1819" s="79"/>
      <c r="N1819" s="79"/>
      <c r="O1819" s="79"/>
      <c r="P1819" s="127"/>
      <c r="Q1819" s="39"/>
      <c r="R1819" s="39"/>
      <c r="S1819" s="39"/>
      <c r="T1819" s="39"/>
    </row>
    <row r="1820" spans="7:20" x14ac:dyDescent="0.2">
      <c r="G1820" s="59"/>
      <c r="H1820" s="59"/>
      <c r="I1820" s="127"/>
      <c r="J1820" s="79"/>
      <c r="K1820" s="79"/>
      <c r="L1820" s="79"/>
      <c r="M1820" s="79"/>
      <c r="N1820" s="79"/>
      <c r="O1820" s="79"/>
      <c r="P1820" s="127"/>
      <c r="Q1820" s="39"/>
      <c r="R1820" s="39"/>
      <c r="S1820" s="39"/>
      <c r="T1820" s="39"/>
    </row>
    <row r="1821" spans="7:20" x14ac:dyDescent="0.2">
      <c r="G1821" s="59"/>
      <c r="H1821" s="59"/>
      <c r="I1821" s="127"/>
      <c r="J1821" s="79"/>
      <c r="K1821" s="79"/>
      <c r="L1821" s="79"/>
      <c r="M1821" s="79"/>
      <c r="N1821" s="79"/>
      <c r="O1821" s="79"/>
      <c r="P1821" s="127"/>
      <c r="Q1821" s="39"/>
      <c r="R1821" s="39"/>
      <c r="S1821" s="39"/>
      <c r="T1821" s="39"/>
    </row>
    <row r="1822" spans="7:20" x14ac:dyDescent="0.2">
      <c r="G1822" s="59"/>
      <c r="H1822" s="59"/>
      <c r="I1822" s="127"/>
      <c r="J1822" s="79"/>
      <c r="K1822" s="79"/>
      <c r="L1822" s="79"/>
      <c r="M1822" s="79"/>
      <c r="N1822" s="79"/>
      <c r="O1822" s="79"/>
      <c r="P1822" s="127"/>
      <c r="Q1822" s="39"/>
      <c r="R1822" s="39"/>
      <c r="S1822" s="39"/>
      <c r="T1822" s="39"/>
    </row>
    <row r="1823" spans="7:20" x14ac:dyDescent="0.2">
      <c r="G1823" s="59"/>
      <c r="H1823" s="59"/>
      <c r="I1823" s="127"/>
      <c r="J1823" s="79"/>
      <c r="K1823" s="79"/>
      <c r="L1823" s="79"/>
      <c r="M1823" s="79"/>
      <c r="N1823" s="79"/>
      <c r="O1823" s="79"/>
      <c r="P1823" s="127"/>
      <c r="Q1823" s="39"/>
      <c r="R1823" s="39"/>
      <c r="S1823" s="39"/>
      <c r="T1823" s="39"/>
    </row>
    <row r="1824" spans="7:20" x14ac:dyDescent="0.2">
      <c r="G1824" s="59"/>
      <c r="H1824" s="59"/>
      <c r="I1824" s="127"/>
      <c r="J1824" s="79"/>
      <c r="K1824" s="79"/>
      <c r="L1824" s="79"/>
      <c r="M1824" s="79"/>
      <c r="N1824" s="79"/>
      <c r="O1824" s="79"/>
      <c r="P1824" s="127"/>
      <c r="Q1824" s="39"/>
      <c r="R1824" s="39"/>
      <c r="S1824" s="39"/>
      <c r="T1824" s="39"/>
    </row>
    <row r="1825" spans="7:20" x14ac:dyDescent="0.2">
      <c r="G1825" s="59"/>
      <c r="H1825" s="59"/>
      <c r="I1825" s="127"/>
      <c r="J1825" s="79"/>
      <c r="K1825" s="79"/>
      <c r="L1825" s="79"/>
      <c r="M1825" s="79"/>
      <c r="N1825" s="79"/>
      <c r="O1825" s="79"/>
      <c r="P1825" s="127"/>
      <c r="Q1825" s="39"/>
      <c r="R1825" s="39"/>
      <c r="S1825" s="39"/>
      <c r="T1825" s="39"/>
    </row>
    <row r="1826" spans="7:20" x14ac:dyDescent="0.2">
      <c r="G1826" s="59"/>
      <c r="H1826" s="59"/>
      <c r="I1826" s="127"/>
      <c r="J1826" s="79"/>
      <c r="K1826" s="79"/>
      <c r="L1826" s="79"/>
      <c r="M1826" s="79"/>
      <c r="N1826" s="79"/>
      <c r="O1826" s="79"/>
      <c r="P1826" s="127"/>
      <c r="Q1826" s="39"/>
      <c r="R1826" s="39"/>
      <c r="S1826" s="39"/>
      <c r="T1826" s="39"/>
    </row>
    <row r="1827" spans="7:20" x14ac:dyDescent="0.2">
      <c r="G1827" s="59"/>
      <c r="H1827" s="59"/>
      <c r="I1827" s="127"/>
      <c r="J1827" s="79"/>
      <c r="K1827" s="79"/>
      <c r="L1827" s="79"/>
      <c r="M1827" s="79"/>
      <c r="N1827" s="79"/>
      <c r="O1827" s="79"/>
      <c r="P1827" s="127"/>
      <c r="Q1827" s="39"/>
      <c r="R1827" s="39"/>
      <c r="S1827" s="39"/>
      <c r="T1827" s="39"/>
    </row>
    <row r="1828" spans="7:20" x14ac:dyDescent="0.2">
      <c r="G1828" s="59"/>
      <c r="H1828" s="59"/>
      <c r="I1828" s="127"/>
      <c r="J1828" s="79"/>
      <c r="K1828" s="79"/>
      <c r="L1828" s="79"/>
      <c r="M1828" s="79"/>
      <c r="N1828" s="79"/>
      <c r="O1828" s="79"/>
      <c r="P1828" s="127"/>
      <c r="Q1828" s="39"/>
      <c r="R1828" s="39"/>
      <c r="S1828" s="39"/>
      <c r="T1828" s="39"/>
    </row>
    <row r="1829" spans="7:20" x14ac:dyDescent="0.2">
      <c r="G1829" s="59"/>
      <c r="H1829" s="59"/>
      <c r="I1829" s="127"/>
      <c r="J1829" s="79"/>
      <c r="K1829" s="79"/>
      <c r="L1829" s="79"/>
      <c r="M1829" s="79"/>
      <c r="N1829" s="79"/>
      <c r="O1829" s="79"/>
      <c r="P1829" s="127"/>
      <c r="Q1829" s="39"/>
      <c r="R1829" s="39"/>
      <c r="S1829" s="39"/>
      <c r="T1829" s="39"/>
    </row>
    <row r="1830" spans="7:20" x14ac:dyDescent="0.2">
      <c r="G1830" s="59"/>
      <c r="H1830" s="59"/>
      <c r="I1830" s="127"/>
      <c r="J1830" s="79"/>
      <c r="K1830" s="79"/>
      <c r="L1830" s="79"/>
      <c r="M1830" s="79"/>
      <c r="N1830" s="79"/>
      <c r="O1830" s="79"/>
      <c r="P1830" s="127"/>
      <c r="Q1830" s="39"/>
      <c r="R1830" s="39"/>
      <c r="S1830" s="39"/>
      <c r="T1830" s="39"/>
    </row>
    <row r="1831" spans="7:20" x14ac:dyDescent="0.2">
      <c r="G1831" s="59"/>
      <c r="H1831" s="59"/>
      <c r="I1831" s="127"/>
      <c r="J1831" s="79"/>
      <c r="K1831" s="79"/>
      <c r="L1831" s="79"/>
      <c r="M1831" s="79"/>
      <c r="N1831" s="79"/>
      <c r="O1831" s="79"/>
      <c r="P1831" s="127"/>
      <c r="Q1831" s="39"/>
      <c r="R1831" s="39"/>
      <c r="S1831" s="39"/>
      <c r="T1831" s="39"/>
    </row>
    <row r="1832" spans="7:20" x14ac:dyDescent="0.2">
      <c r="G1832" s="59"/>
      <c r="H1832" s="59"/>
      <c r="I1832" s="127"/>
      <c r="J1832" s="79"/>
      <c r="K1832" s="79"/>
      <c r="L1832" s="79"/>
      <c r="M1832" s="79"/>
      <c r="N1832" s="79"/>
      <c r="O1832" s="79"/>
      <c r="P1832" s="127"/>
      <c r="Q1832" s="39"/>
      <c r="R1832" s="39"/>
      <c r="S1832" s="39"/>
      <c r="T1832" s="39"/>
    </row>
    <row r="1833" spans="7:20" x14ac:dyDescent="0.2">
      <c r="G1833" s="59"/>
      <c r="H1833" s="59"/>
      <c r="I1833" s="127"/>
      <c r="J1833" s="79"/>
      <c r="K1833" s="79"/>
      <c r="L1833" s="79"/>
      <c r="M1833" s="79"/>
      <c r="N1833" s="79"/>
      <c r="O1833" s="79"/>
      <c r="P1833" s="127"/>
      <c r="Q1833" s="39"/>
      <c r="R1833" s="39"/>
      <c r="S1833" s="39"/>
      <c r="T1833" s="39"/>
    </row>
    <row r="1834" spans="7:20" x14ac:dyDescent="0.2">
      <c r="G1834" s="59"/>
      <c r="H1834" s="59"/>
      <c r="I1834" s="127"/>
      <c r="J1834" s="79"/>
      <c r="K1834" s="79"/>
      <c r="L1834" s="79"/>
      <c r="M1834" s="79"/>
      <c r="N1834" s="79"/>
      <c r="O1834" s="79"/>
      <c r="P1834" s="127"/>
      <c r="Q1834" s="39"/>
      <c r="R1834" s="39"/>
      <c r="S1834" s="39"/>
      <c r="T1834" s="39"/>
    </row>
    <row r="1835" spans="7:20" x14ac:dyDescent="0.2">
      <c r="G1835" s="59"/>
      <c r="H1835" s="59"/>
      <c r="I1835" s="127"/>
      <c r="J1835" s="79"/>
      <c r="K1835" s="79"/>
      <c r="L1835" s="79"/>
      <c r="M1835" s="79"/>
      <c r="N1835" s="79"/>
      <c r="O1835" s="79"/>
      <c r="P1835" s="127"/>
      <c r="Q1835" s="39"/>
      <c r="R1835" s="39"/>
      <c r="S1835" s="39"/>
      <c r="T1835" s="39"/>
    </row>
    <row r="1836" spans="7:20" x14ac:dyDescent="0.2">
      <c r="G1836" s="59"/>
      <c r="H1836" s="59"/>
      <c r="I1836" s="127"/>
      <c r="J1836" s="79"/>
      <c r="K1836" s="79"/>
      <c r="L1836" s="79"/>
      <c r="M1836" s="79"/>
      <c r="N1836" s="79"/>
      <c r="O1836" s="79"/>
      <c r="P1836" s="127"/>
      <c r="Q1836" s="39"/>
      <c r="R1836" s="39"/>
      <c r="S1836" s="39"/>
      <c r="T1836" s="39"/>
    </row>
    <row r="1837" spans="7:20" x14ac:dyDescent="0.2">
      <c r="G1837" s="59"/>
      <c r="H1837" s="59"/>
      <c r="I1837" s="127"/>
      <c r="J1837" s="79"/>
      <c r="K1837" s="79"/>
      <c r="L1837" s="79"/>
      <c r="M1837" s="79"/>
      <c r="N1837" s="79"/>
      <c r="O1837" s="79"/>
      <c r="P1837" s="127"/>
      <c r="Q1837" s="39"/>
      <c r="R1837" s="39"/>
      <c r="S1837" s="39"/>
      <c r="T1837" s="39"/>
    </row>
    <row r="1838" spans="7:20" x14ac:dyDescent="0.2">
      <c r="G1838" s="59"/>
      <c r="H1838" s="59"/>
      <c r="I1838" s="127"/>
      <c r="J1838" s="79"/>
      <c r="K1838" s="79"/>
      <c r="L1838" s="79"/>
      <c r="M1838" s="79"/>
      <c r="N1838" s="79"/>
      <c r="O1838" s="79"/>
      <c r="P1838" s="127"/>
      <c r="Q1838" s="39"/>
      <c r="R1838" s="39"/>
      <c r="S1838" s="39"/>
      <c r="T1838" s="39"/>
    </row>
    <row r="1839" spans="7:20" x14ac:dyDescent="0.2">
      <c r="G1839" s="59"/>
      <c r="H1839" s="59"/>
      <c r="I1839" s="127"/>
      <c r="J1839" s="79"/>
      <c r="K1839" s="79"/>
      <c r="L1839" s="79"/>
      <c r="M1839" s="79"/>
      <c r="N1839" s="79"/>
      <c r="O1839" s="79"/>
      <c r="P1839" s="127"/>
      <c r="Q1839" s="39"/>
      <c r="R1839" s="39"/>
      <c r="S1839" s="39"/>
      <c r="T1839" s="39"/>
    </row>
    <row r="1840" spans="7:20" x14ac:dyDescent="0.2">
      <c r="G1840" s="59"/>
      <c r="H1840" s="59"/>
      <c r="I1840" s="127"/>
      <c r="J1840" s="79"/>
      <c r="K1840" s="79"/>
      <c r="L1840" s="79"/>
      <c r="M1840" s="79"/>
      <c r="N1840" s="79"/>
      <c r="O1840" s="79"/>
      <c r="P1840" s="127"/>
      <c r="Q1840" s="39"/>
      <c r="R1840" s="39"/>
      <c r="S1840" s="39"/>
      <c r="T1840" s="39"/>
    </row>
    <row r="1841" spans="7:20" x14ac:dyDescent="0.2">
      <c r="G1841" s="59"/>
      <c r="H1841" s="59"/>
      <c r="I1841" s="127"/>
      <c r="J1841" s="79"/>
      <c r="K1841" s="79"/>
      <c r="L1841" s="79"/>
      <c r="M1841" s="79"/>
      <c r="N1841" s="79"/>
      <c r="O1841" s="79"/>
      <c r="P1841" s="127"/>
      <c r="Q1841" s="39"/>
      <c r="R1841" s="39"/>
      <c r="S1841" s="39"/>
      <c r="T1841" s="39"/>
    </row>
    <row r="1842" spans="7:20" x14ac:dyDescent="0.2">
      <c r="G1842" s="59"/>
      <c r="H1842" s="59"/>
      <c r="I1842" s="127"/>
      <c r="J1842" s="79"/>
      <c r="K1842" s="79"/>
      <c r="L1842" s="79"/>
      <c r="M1842" s="79"/>
      <c r="N1842" s="79"/>
      <c r="O1842" s="79"/>
      <c r="P1842" s="127"/>
      <c r="Q1842" s="39"/>
      <c r="R1842" s="39"/>
      <c r="S1842" s="39"/>
      <c r="T1842" s="39"/>
    </row>
    <row r="1843" spans="7:20" x14ac:dyDescent="0.2">
      <c r="G1843" s="59"/>
      <c r="H1843" s="59"/>
      <c r="I1843" s="127"/>
      <c r="J1843" s="79"/>
      <c r="K1843" s="79"/>
      <c r="L1843" s="79"/>
      <c r="M1843" s="79"/>
      <c r="N1843" s="79"/>
      <c r="O1843" s="79"/>
      <c r="P1843" s="127"/>
      <c r="Q1843" s="39"/>
      <c r="R1843" s="39"/>
      <c r="S1843" s="39"/>
      <c r="T1843" s="39"/>
    </row>
    <row r="1844" spans="7:20" x14ac:dyDescent="0.2">
      <c r="G1844" s="59"/>
      <c r="H1844" s="59"/>
      <c r="I1844" s="127"/>
      <c r="J1844" s="79"/>
      <c r="K1844" s="79"/>
      <c r="L1844" s="79"/>
      <c r="M1844" s="79"/>
      <c r="N1844" s="79"/>
      <c r="O1844" s="79"/>
      <c r="P1844" s="127"/>
      <c r="Q1844" s="39"/>
      <c r="R1844" s="39"/>
      <c r="S1844" s="39"/>
      <c r="T1844" s="39"/>
    </row>
    <row r="1845" spans="7:20" x14ac:dyDescent="0.2">
      <c r="G1845" s="59"/>
      <c r="H1845" s="59"/>
      <c r="I1845" s="127"/>
      <c r="J1845" s="79"/>
      <c r="K1845" s="79"/>
      <c r="L1845" s="79"/>
      <c r="M1845" s="79"/>
      <c r="N1845" s="79"/>
      <c r="O1845" s="79"/>
      <c r="P1845" s="127"/>
      <c r="Q1845" s="39"/>
      <c r="R1845" s="39"/>
      <c r="S1845" s="39"/>
      <c r="T1845" s="39"/>
    </row>
    <row r="1846" spans="7:20" x14ac:dyDescent="0.2">
      <c r="G1846" s="59"/>
      <c r="H1846" s="59"/>
      <c r="I1846" s="127"/>
      <c r="J1846" s="79"/>
      <c r="K1846" s="79"/>
      <c r="L1846" s="79"/>
      <c r="M1846" s="79"/>
      <c r="N1846" s="79"/>
      <c r="O1846" s="79"/>
      <c r="P1846" s="127"/>
      <c r="Q1846" s="39"/>
      <c r="R1846" s="39"/>
      <c r="S1846" s="39"/>
      <c r="T1846" s="39"/>
    </row>
    <row r="1847" spans="7:20" x14ac:dyDescent="0.2">
      <c r="G1847" s="59"/>
      <c r="H1847" s="59"/>
      <c r="I1847" s="127"/>
      <c r="J1847" s="79"/>
      <c r="K1847" s="79"/>
      <c r="L1847" s="79"/>
      <c r="M1847" s="79"/>
      <c r="N1847" s="79"/>
      <c r="O1847" s="79"/>
      <c r="P1847" s="127"/>
      <c r="Q1847" s="39"/>
      <c r="R1847" s="39"/>
      <c r="S1847" s="39"/>
      <c r="T1847" s="39"/>
    </row>
    <row r="1848" spans="7:20" x14ac:dyDescent="0.2">
      <c r="G1848" s="59"/>
      <c r="H1848" s="59"/>
      <c r="I1848" s="127"/>
      <c r="J1848" s="79"/>
      <c r="K1848" s="79"/>
      <c r="L1848" s="79"/>
      <c r="M1848" s="79"/>
      <c r="N1848" s="79"/>
      <c r="O1848" s="79"/>
      <c r="P1848" s="127"/>
      <c r="Q1848" s="39"/>
      <c r="R1848" s="39"/>
      <c r="S1848" s="39"/>
      <c r="T1848" s="39"/>
    </row>
    <row r="1849" spans="7:20" x14ac:dyDescent="0.2">
      <c r="G1849" s="59"/>
      <c r="H1849" s="59"/>
      <c r="I1849" s="127"/>
      <c r="J1849" s="79"/>
      <c r="K1849" s="79"/>
      <c r="L1849" s="79"/>
      <c r="M1849" s="79"/>
      <c r="N1849" s="79"/>
      <c r="O1849" s="79"/>
      <c r="P1849" s="127"/>
      <c r="Q1849" s="39"/>
      <c r="R1849" s="39"/>
      <c r="S1849" s="39"/>
      <c r="T1849" s="39"/>
    </row>
    <row r="1850" spans="7:20" x14ac:dyDescent="0.2">
      <c r="G1850" s="59"/>
      <c r="H1850" s="59"/>
      <c r="I1850" s="127"/>
      <c r="J1850" s="79"/>
      <c r="K1850" s="79"/>
      <c r="L1850" s="79"/>
      <c r="M1850" s="79"/>
      <c r="N1850" s="79"/>
      <c r="O1850" s="79"/>
      <c r="P1850" s="127"/>
      <c r="Q1850" s="39"/>
      <c r="R1850" s="39"/>
      <c r="S1850" s="39"/>
      <c r="T1850" s="39"/>
    </row>
    <row r="1851" spans="7:20" x14ac:dyDescent="0.2">
      <c r="G1851" s="59"/>
      <c r="H1851" s="59"/>
      <c r="I1851" s="127"/>
      <c r="J1851" s="79"/>
      <c r="K1851" s="79"/>
      <c r="L1851" s="79"/>
      <c r="M1851" s="79"/>
      <c r="N1851" s="79"/>
      <c r="O1851" s="79"/>
      <c r="P1851" s="127"/>
      <c r="Q1851" s="39"/>
      <c r="R1851" s="39"/>
      <c r="S1851" s="39"/>
      <c r="T1851" s="39"/>
    </row>
    <row r="1852" spans="7:20" x14ac:dyDescent="0.2">
      <c r="G1852" s="59"/>
      <c r="H1852" s="59"/>
      <c r="I1852" s="127"/>
      <c r="J1852" s="79"/>
      <c r="K1852" s="79"/>
      <c r="L1852" s="79"/>
      <c r="M1852" s="79"/>
      <c r="N1852" s="79"/>
      <c r="O1852" s="79"/>
      <c r="P1852" s="127"/>
      <c r="Q1852" s="39"/>
      <c r="R1852" s="39"/>
      <c r="S1852" s="39"/>
      <c r="T1852" s="39"/>
    </row>
    <row r="1853" spans="7:20" x14ac:dyDescent="0.2">
      <c r="G1853" s="59"/>
      <c r="H1853" s="59"/>
      <c r="I1853" s="127"/>
      <c r="J1853" s="79"/>
      <c r="K1853" s="79"/>
      <c r="L1853" s="79"/>
      <c r="M1853" s="79"/>
      <c r="N1853" s="79"/>
      <c r="O1853" s="79"/>
      <c r="P1853" s="127"/>
      <c r="Q1853" s="39"/>
      <c r="R1853" s="39"/>
      <c r="S1853" s="39"/>
      <c r="T1853" s="39"/>
    </row>
    <row r="1854" spans="7:20" x14ac:dyDescent="0.2">
      <c r="G1854" s="59"/>
      <c r="H1854" s="59"/>
      <c r="I1854" s="127"/>
      <c r="J1854" s="79"/>
      <c r="K1854" s="79"/>
      <c r="L1854" s="79"/>
      <c r="M1854" s="79"/>
      <c r="N1854" s="79"/>
      <c r="O1854" s="79"/>
      <c r="P1854" s="127"/>
      <c r="Q1854" s="39"/>
      <c r="R1854" s="39"/>
      <c r="S1854" s="39"/>
      <c r="T1854" s="39"/>
    </row>
    <row r="1855" spans="7:20" x14ac:dyDescent="0.2">
      <c r="G1855" s="59"/>
      <c r="H1855" s="59"/>
      <c r="I1855" s="127"/>
      <c r="J1855" s="79"/>
      <c r="K1855" s="79"/>
      <c r="L1855" s="79"/>
      <c r="M1855" s="79"/>
      <c r="N1855" s="79"/>
      <c r="O1855" s="79"/>
      <c r="P1855" s="127"/>
      <c r="Q1855" s="39"/>
      <c r="R1855" s="39"/>
      <c r="S1855" s="39"/>
      <c r="T1855" s="39"/>
    </row>
    <row r="1856" spans="7:20" x14ac:dyDescent="0.2">
      <c r="G1856" s="59"/>
      <c r="H1856" s="59"/>
      <c r="I1856" s="127"/>
      <c r="J1856" s="79"/>
      <c r="K1856" s="79"/>
      <c r="L1856" s="79"/>
      <c r="M1856" s="79"/>
      <c r="N1856" s="79"/>
      <c r="O1856" s="79"/>
      <c r="P1856" s="127"/>
      <c r="Q1856" s="39"/>
      <c r="R1856" s="39"/>
      <c r="S1856" s="39"/>
      <c r="T1856" s="39"/>
    </row>
    <row r="1857" spans="7:20" x14ac:dyDescent="0.2">
      <c r="G1857" s="59"/>
      <c r="H1857" s="59"/>
      <c r="I1857" s="127"/>
      <c r="J1857" s="79"/>
      <c r="K1857" s="79"/>
      <c r="L1857" s="79"/>
      <c r="M1857" s="79"/>
      <c r="N1857" s="79"/>
      <c r="O1857" s="79"/>
      <c r="P1857" s="127"/>
      <c r="Q1857" s="39"/>
      <c r="R1857" s="39"/>
      <c r="S1857" s="39"/>
      <c r="T1857" s="39"/>
    </row>
    <row r="1858" spans="7:20" x14ac:dyDescent="0.2">
      <c r="G1858" s="59"/>
      <c r="H1858" s="59"/>
      <c r="I1858" s="127"/>
      <c r="J1858" s="79"/>
      <c r="K1858" s="79"/>
      <c r="L1858" s="79"/>
      <c r="M1858" s="79"/>
      <c r="N1858" s="79"/>
      <c r="O1858" s="79"/>
      <c r="P1858" s="127"/>
      <c r="Q1858" s="39"/>
      <c r="R1858" s="39"/>
      <c r="S1858" s="39"/>
      <c r="T1858" s="39"/>
    </row>
    <row r="1859" spans="7:20" x14ac:dyDescent="0.2">
      <c r="G1859" s="59"/>
      <c r="H1859" s="59"/>
      <c r="I1859" s="127"/>
      <c r="J1859" s="79"/>
      <c r="K1859" s="79"/>
      <c r="L1859" s="79"/>
      <c r="M1859" s="79"/>
      <c r="N1859" s="79"/>
      <c r="O1859" s="79"/>
      <c r="P1859" s="127"/>
      <c r="Q1859" s="39"/>
      <c r="R1859" s="39"/>
      <c r="S1859" s="39"/>
      <c r="T1859" s="39"/>
    </row>
    <row r="1860" spans="7:20" x14ac:dyDescent="0.2">
      <c r="G1860" s="59"/>
      <c r="H1860" s="59"/>
      <c r="I1860" s="127"/>
      <c r="J1860" s="79"/>
      <c r="K1860" s="79"/>
      <c r="L1860" s="79"/>
      <c r="M1860" s="79"/>
      <c r="N1860" s="79"/>
      <c r="O1860" s="79"/>
      <c r="P1860" s="127"/>
      <c r="Q1860" s="39"/>
      <c r="R1860" s="39"/>
      <c r="S1860" s="39"/>
      <c r="T1860" s="39"/>
    </row>
    <row r="1861" spans="7:20" x14ac:dyDescent="0.2">
      <c r="G1861" s="59"/>
      <c r="H1861" s="59"/>
      <c r="I1861" s="127"/>
      <c r="J1861" s="79"/>
      <c r="K1861" s="79"/>
      <c r="L1861" s="79"/>
      <c r="M1861" s="79"/>
      <c r="N1861" s="79"/>
      <c r="O1861" s="79"/>
      <c r="P1861" s="127"/>
      <c r="Q1861" s="39"/>
      <c r="R1861" s="39"/>
      <c r="S1861" s="39"/>
      <c r="T1861" s="39"/>
    </row>
    <row r="1862" spans="7:20" x14ac:dyDescent="0.2">
      <c r="G1862" s="59"/>
      <c r="H1862" s="59"/>
      <c r="I1862" s="127"/>
      <c r="J1862" s="79"/>
      <c r="K1862" s="79"/>
      <c r="L1862" s="79"/>
      <c r="M1862" s="79"/>
      <c r="N1862" s="79"/>
      <c r="O1862" s="79"/>
      <c r="P1862" s="127"/>
      <c r="Q1862" s="39"/>
      <c r="R1862" s="39"/>
      <c r="S1862" s="39"/>
      <c r="T1862" s="39"/>
    </row>
    <row r="1863" spans="7:20" x14ac:dyDescent="0.2">
      <c r="G1863" s="59"/>
      <c r="H1863" s="59"/>
      <c r="I1863" s="127"/>
      <c r="J1863" s="79"/>
      <c r="K1863" s="79"/>
      <c r="L1863" s="79"/>
      <c r="M1863" s="79"/>
      <c r="N1863" s="79"/>
      <c r="O1863" s="79"/>
      <c r="P1863" s="127"/>
      <c r="Q1863" s="39"/>
      <c r="R1863" s="39"/>
      <c r="S1863" s="39"/>
      <c r="T1863" s="39"/>
    </row>
    <row r="1864" spans="7:20" x14ac:dyDescent="0.2">
      <c r="G1864" s="59"/>
      <c r="H1864" s="59"/>
      <c r="I1864" s="127"/>
      <c r="J1864" s="79"/>
      <c r="K1864" s="79"/>
      <c r="L1864" s="79"/>
      <c r="M1864" s="79"/>
      <c r="N1864" s="79"/>
      <c r="O1864" s="79"/>
      <c r="P1864" s="127"/>
      <c r="Q1864" s="39"/>
      <c r="R1864" s="39"/>
      <c r="S1864" s="39"/>
      <c r="T1864" s="39"/>
    </row>
    <row r="1865" spans="7:20" x14ac:dyDescent="0.2">
      <c r="G1865" s="59"/>
      <c r="H1865" s="59"/>
      <c r="I1865" s="127"/>
      <c r="J1865" s="79"/>
      <c r="K1865" s="79"/>
      <c r="L1865" s="79"/>
      <c r="M1865" s="79"/>
      <c r="N1865" s="79"/>
      <c r="O1865" s="79"/>
      <c r="P1865" s="127"/>
      <c r="Q1865" s="39"/>
      <c r="R1865" s="39"/>
      <c r="S1865" s="39"/>
      <c r="T1865" s="39"/>
    </row>
    <row r="1866" spans="7:20" x14ac:dyDescent="0.2">
      <c r="G1866" s="59"/>
      <c r="H1866" s="59"/>
      <c r="I1866" s="127"/>
      <c r="J1866" s="79"/>
      <c r="K1866" s="79"/>
      <c r="L1866" s="79"/>
      <c r="M1866" s="79"/>
      <c r="N1866" s="79"/>
      <c r="O1866" s="79"/>
      <c r="P1866" s="127"/>
      <c r="Q1866" s="39"/>
      <c r="R1866" s="39"/>
      <c r="S1866" s="39"/>
      <c r="T1866" s="39"/>
    </row>
    <row r="1867" spans="7:20" x14ac:dyDescent="0.2">
      <c r="G1867" s="59"/>
      <c r="H1867" s="59"/>
      <c r="I1867" s="127"/>
      <c r="J1867" s="79"/>
      <c r="K1867" s="79"/>
      <c r="L1867" s="79"/>
      <c r="M1867" s="79"/>
      <c r="N1867" s="79"/>
      <c r="O1867" s="79"/>
      <c r="P1867" s="127"/>
      <c r="Q1867" s="39"/>
      <c r="R1867" s="39"/>
      <c r="S1867" s="39"/>
      <c r="T1867" s="39"/>
    </row>
    <row r="1868" spans="7:20" x14ac:dyDescent="0.2">
      <c r="G1868" s="59"/>
      <c r="H1868" s="59"/>
      <c r="I1868" s="127"/>
      <c r="J1868" s="79"/>
      <c r="K1868" s="79"/>
      <c r="L1868" s="79"/>
      <c r="M1868" s="79"/>
      <c r="N1868" s="79"/>
      <c r="O1868" s="79"/>
      <c r="P1868" s="127"/>
      <c r="Q1868" s="39"/>
      <c r="R1868" s="39"/>
      <c r="S1868" s="39"/>
      <c r="T1868" s="39"/>
    </row>
  </sheetData>
  <sheetProtection sheet="1" objects="1" scenarios="1" selectLockedCells="1" sort="0" autoFilter="0"/>
  <customSheetViews>
    <customSheetView guid="{D32B852E-96A5-4722-BBE6-B912E9AFE681}" topLeftCell="I1">
      <selection sqref="A1:R41"/>
      <pageMargins left="0.78749999999999998" right="0.78749999999999998" top="1.0249999999999999" bottom="1.0249999999999999" header="0.78749999999999998" footer="0.78749999999999998"/>
      <pageSetup paperSize="9" orientation="portrait" useFirstPageNumber="1" horizontalDpi="300" verticalDpi="300" r:id="rId1"/>
      <headerFooter alignWithMargins="0">
        <oddHeader>&amp;C&amp;A</oddHeader>
        <oddFooter>&amp;CPage &amp;P</oddFooter>
      </headerFooter>
    </customSheetView>
  </customSheetViews>
  <mergeCells count="4">
    <mergeCell ref="D1:I1"/>
    <mergeCell ref="J1:O1"/>
    <mergeCell ref="P1:T1"/>
    <mergeCell ref="U1:X1"/>
  </mergeCells>
  <dataValidations xWindow="1008" yWindow="223" count="11">
    <dataValidation allowBlank="1" showErrorMessage="1" sqref="R3"/>
    <dataValidation allowBlank="1" showErrorMessage="1" prompt="Negative when expense_x000a_Positive when Income" sqref="S3:T3 J2:P618 J619:O1048576"/>
    <dataValidation type="custom" allowBlank="1" showInputMessage="1" showErrorMessage="1" errorTitle="Date outside Financial Year" error="The date you entered is outside the financial year you specified in the Account List tab." sqref="A4:A618">
      <formula1>IF(A4&gt;=FinYrSt,IF(A4&lt;=FinYrEnd,TRUE,FALSE),FALSE)</formula1>
    </dataValidation>
    <dataValidation errorStyle="information" allowBlank="1" showInputMessage="1" showErrorMessage="1" errorTitle="Transfer between accounts" error="Add another entry to account for the transfer in the other account." sqref="E4"/>
    <dataValidation type="list" allowBlank="1" showInputMessage="1" showErrorMessage="1" sqref="U2:U618 V619:V1048576 W2:W618">
      <formula1>Funders</formula1>
    </dataValidation>
    <dataValidation allowBlank="1" showInputMessage="1" showErrorMessage="1" prompt="Negative when expense_x000a_Positive when Income" sqref="G619:H1048576"/>
    <dataValidation type="list" allowBlank="1" showInputMessage="1" showErrorMessage="1" sqref="G4:H618">
      <formula1>Jobs</formula1>
    </dataValidation>
    <dataValidation type="whole" allowBlank="1" showInputMessage="1" showErrorMessage="1" prompt="1 - 1st Bank Account_x000a_2 - 2nd Bank Account_x000a_3 - 3rd Bank Account" sqref="Q3:Q618">
      <formula1>1</formula1>
      <formula2>3</formula2>
    </dataValidation>
    <dataValidation errorStyle="warning" allowBlank="1" showErrorMessage="1" errorTitle="Invalid Account Code" error="This account number does not exist" promptTitle="Invalid account" prompt="This account code does not exist" sqref="D3:D618"/>
    <dataValidation type="list" errorStyle="warning" allowBlank="1" showErrorMessage="1" errorTitle="Invalid Account Code" error="This account number does not exist" promptTitle="Invalid account" prompt="This account code does not exist" sqref="D1:D2 D619:D1048576">
      <formula1>#REF!</formula1>
    </dataValidation>
    <dataValidation type="custom" allowBlank="1" showInputMessage="1" showErrorMessage="1" sqref="A2 A619:A1048576">
      <formula1>AND(A43&gt;=#REF!,A43&lt;=#REF!)</formula1>
    </dataValidation>
  </dataValidations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 r:id="rId2"/>
  <headerFooter alignWithMargins="0">
    <oddHeader>&amp;C&amp;A</oddHeader>
    <oddFooter>&amp;CPage &amp;P</oddFooter>
  </headerFooter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9" tint="-0.249977111117893"/>
    <pageSetUpPr fitToPage="1"/>
  </sheetPr>
  <dimension ref="A1:Q130"/>
  <sheetViews>
    <sheetView showZeros="0" zoomScaleNormal="100" workbookViewId="0">
      <selection activeCell="E3" sqref="E3"/>
    </sheetView>
  </sheetViews>
  <sheetFormatPr defaultColWidth="11.5703125" defaultRowHeight="12.75" x14ac:dyDescent="0.2"/>
  <cols>
    <col min="1" max="1" width="35.85546875" style="36" customWidth="1"/>
    <col min="2" max="2" width="16.42578125" style="5" customWidth="1"/>
    <col min="3" max="3" width="7.7109375" style="5" customWidth="1"/>
    <col min="4" max="4" width="17.7109375" style="27" customWidth="1"/>
    <col min="5" max="5" width="14.28515625" style="69" customWidth="1"/>
    <col min="6" max="7" width="19" customWidth="1"/>
    <col min="8" max="8" width="18.140625" customWidth="1"/>
    <col min="9" max="9" width="3.42578125" style="2" customWidth="1"/>
    <col min="10" max="10" width="2.7109375" customWidth="1"/>
    <col min="11" max="11" width="67.5703125" customWidth="1"/>
  </cols>
  <sheetData>
    <row r="1" spans="1:17" ht="23.25" x14ac:dyDescent="0.35">
      <c r="A1" s="62" t="s">
        <v>37</v>
      </c>
      <c r="B1" s="37"/>
      <c r="C1" s="37"/>
      <c r="D1" s="38"/>
      <c r="E1" s="71"/>
      <c r="F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s="65" customFormat="1" ht="13.5" customHeight="1" x14ac:dyDescent="0.25">
      <c r="A2" s="63"/>
      <c r="B2" s="81"/>
      <c r="C2" s="81"/>
      <c r="D2" s="164"/>
      <c r="E2" s="72"/>
      <c r="H2" s="64"/>
      <c r="I2" s="64"/>
      <c r="J2" s="64"/>
      <c r="L2" s="64"/>
      <c r="M2" s="64"/>
      <c r="N2" s="64"/>
      <c r="O2" s="64"/>
      <c r="P2" s="64"/>
      <c r="Q2" s="64"/>
    </row>
    <row r="3" spans="1:17" ht="15.75" customHeight="1" x14ac:dyDescent="0.35">
      <c r="A3" s="150" t="s">
        <v>38</v>
      </c>
      <c r="B3" s="162">
        <v>42095</v>
      </c>
      <c r="C3" s="165" t="s">
        <v>39</v>
      </c>
      <c r="D3" s="163">
        <v>42124</v>
      </c>
      <c r="E3" s="138"/>
      <c r="F3" s="137"/>
      <c r="G3" s="139"/>
      <c r="H3" s="89"/>
      <c r="I3" s="89"/>
      <c r="J3" s="89"/>
      <c r="K3" s="140"/>
      <c r="L3" s="71"/>
      <c r="M3" s="71"/>
      <c r="N3" s="3"/>
      <c r="O3" s="3"/>
      <c r="P3" s="3"/>
      <c r="Q3" s="3"/>
    </row>
    <row r="4" spans="1:17" ht="15.75" customHeight="1" x14ac:dyDescent="0.35">
      <c r="A4" s="150"/>
      <c r="B4" s="165"/>
      <c r="C4" s="165"/>
      <c r="D4" s="166"/>
      <c r="E4" s="138"/>
      <c r="F4" s="137"/>
      <c r="G4" s="139"/>
      <c r="H4" s="89"/>
      <c r="I4" s="89"/>
      <c r="J4" s="89"/>
      <c r="K4" s="140"/>
      <c r="L4" s="71"/>
      <c r="M4" s="71"/>
      <c r="N4" s="3"/>
      <c r="O4" s="3"/>
      <c r="P4" s="3"/>
      <c r="Q4" s="3"/>
    </row>
    <row r="5" spans="1:17" ht="15.75" x14ac:dyDescent="0.25">
      <c r="A5" s="141"/>
      <c r="B5" s="148" t="s">
        <v>59</v>
      </c>
      <c r="C5" s="148"/>
      <c r="D5" s="167" t="s">
        <v>60</v>
      </c>
      <c r="E5" s="89"/>
      <c r="F5" s="142"/>
      <c r="G5" s="142"/>
      <c r="H5" s="89"/>
      <c r="I5" s="143"/>
      <c r="J5" s="143"/>
      <c r="K5" s="144"/>
      <c r="L5" s="69"/>
      <c r="M5" s="69"/>
      <c r="N5" s="2"/>
      <c r="O5" s="2"/>
      <c r="P5" s="2"/>
      <c r="Q5" s="2"/>
    </row>
    <row r="6" spans="1:17" ht="15.75" x14ac:dyDescent="0.25">
      <c r="A6" s="149" t="s">
        <v>40</v>
      </c>
      <c r="B6" s="148"/>
      <c r="C6" s="141"/>
      <c r="D6" s="152"/>
      <c r="E6" s="143"/>
      <c r="F6" s="145"/>
      <c r="G6" s="145"/>
      <c r="H6" s="143"/>
      <c r="I6" s="143"/>
      <c r="J6" s="143"/>
      <c r="K6" s="145"/>
      <c r="L6" s="69"/>
      <c r="M6" s="69"/>
      <c r="N6" s="2"/>
      <c r="O6" s="2"/>
      <c r="P6" s="2"/>
      <c r="Q6" s="2"/>
    </row>
    <row r="7" spans="1:17" ht="15" x14ac:dyDescent="0.25">
      <c r="A7" s="151" t="s">
        <v>41</v>
      </c>
      <c r="B7" s="141"/>
      <c r="C7" s="168"/>
      <c r="D7" s="168"/>
      <c r="E7" s="143"/>
      <c r="F7" s="146"/>
      <c r="G7" s="147"/>
      <c r="H7" s="143"/>
      <c r="I7" s="143"/>
      <c r="J7" s="143"/>
      <c r="K7" s="145"/>
      <c r="L7" s="69"/>
      <c r="M7" s="69"/>
      <c r="N7" s="2"/>
      <c r="O7" s="2"/>
      <c r="P7" s="2"/>
      <c r="Q7" s="2"/>
    </row>
    <row r="8" spans="1:17" x14ac:dyDescent="0.2">
      <c r="A8" s="141" t="s">
        <v>42</v>
      </c>
      <c r="B8" s="153">
        <f>SUMIFS(Transactions!D:D,Transactions!A:A,"&lt;="&amp; EndPeriod,Transactions!A:A,"&gt;="&amp;Startperiod)</f>
        <v>0</v>
      </c>
      <c r="C8" s="168"/>
      <c r="D8" s="153">
        <f>SUMIFS(Transactions!D:D,Transactions!A:A,"&lt;"&amp;Startperiod,Transactions!A:A,"&gt;="&amp;Startperiod-(EndPeriod-Startperiod+1))</f>
        <v>0</v>
      </c>
      <c r="E8" s="143"/>
      <c r="F8" s="146"/>
      <c r="G8" s="147"/>
      <c r="H8" s="143"/>
      <c r="I8" s="143"/>
      <c r="J8" s="143"/>
      <c r="K8" s="145"/>
      <c r="L8" s="69"/>
      <c r="M8" s="69"/>
      <c r="N8" s="2"/>
      <c r="O8" s="2"/>
      <c r="P8" s="2"/>
      <c r="Q8" s="2"/>
    </row>
    <row r="9" spans="1:17" x14ac:dyDescent="0.2">
      <c r="A9" s="141" t="s">
        <v>43</v>
      </c>
      <c r="B9" s="153">
        <f>SUMIFS(Transactions!E:E,Transactions!A:A,"&lt;="&amp; EndPeriod,Transactions!A:A,"&gt;="&amp;Startperiod)</f>
        <v>0</v>
      </c>
      <c r="C9" s="168"/>
      <c r="D9" s="153">
        <f>SUMIFS(Transactions!E:E,Transactions!A:A,"&lt;"&amp;Startperiod,Transactions!A:A,"&gt;="&amp;Startperiod-(EndPeriod-Startperiod+1))</f>
        <v>0</v>
      </c>
      <c r="E9" s="143"/>
      <c r="F9" s="146"/>
      <c r="G9" s="147"/>
      <c r="H9" s="143"/>
      <c r="I9" s="143"/>
      <c r="J9" s="143"/>
      <c r="K9" s="145"/>
      <c r="L9" s="69"/>
      <c r="M9" s="69"/>
      <c r="N9" s="2"/>
      <c r="O9" s="2"/>
      <c r="P9" s="2"/>
      <c r="Q9" s="2"/>
    </row>
    <row r="10" spans="1:17" x14ac:dyDescent="0.2">
      <c r="A10" s="141" t="s">
        <v>44</v>
      </c>
      <c r="B10" s="153">
        <f>SUMIFS(Transactions!F:F,Transactions!A:A,"&lt;="&amp; EndPeriod,Transactions!A:A,"&gt;="&amp;Startperiod)</f>
        <v>0</v>
      </c>
      <c r="C10" s="168"/>
      <c r="D10" s="153">
        <f>SUMIFS(Transactions!F:F,Transactions!A:A,"&lt;"&amp;Startperiod,Transactions!A:A,"&gt;="&amp;Startperiod-(EndPeriod-Startperiod+1))</f>
        <v>0</v>
      </c>
      <c r="E10" s="143"/>
      <c r="F10" s="146"/>
      <c r="G10" s="147"/>
      <c r="H10" s="143"/>
      <c r="I10" s="143"/>
      <c r="J10" s="143"/>
      <c r="K10" s="89"/>
      <c r="L10" s="69"/>
      <c r="M10" s="69"/>
      <c r="N10" s="2"/>
      <c r="O10" s="2"/>
      <c r="P10" s="2"/>
      <c r="Q10" s="2"/>
    </row>
    <row r="11" spans="1:17" x14ac:dyDescent="0.2">
      <c r="A11" s="141" t="s">
        <v>45</v>
      </c>
      <c r="B11" s="156">
        <f>SUMIFS(Transactions!G:G,Transactions!A:A,"&lt;="&amp; EndPeriod,Transactions!A:A,"&gt;="&amp;Startperiod)</f>
        <v>0</v>
      </c>
      <c r="C11" s="168"/>
      <c r="D11" s="156">
        <f>SUMIFS(Transactions!G:G,Transactions!A:A,"&lt;"&amp;Startperiod,Transactions!A:A,"&gt;="&amp;Startperiod-(EndPeriod-Startperiod+1))</f>
        <v>0</v>
      </c>
      <c r="E11" s="143"/>
      <c r="F11" s="146"/>
      <c r="G11" s="147"/>
      <c r="H11" s="143"/>
      <c r="I11" s="143"/>
      <c r="J11" s="143"/>
      <c r="K11" s="90"/>
      <c r="L11" s="69"/>
      <c r="M11" s="69"/>
      <c r="N11" s="2"/>
      <c r="O11" s="2"/>
      <c r="P11" s="2"/>
      <c r="Q11" s="2"/>
    </row>
    <row r="12" spans="1:17" x14ac:dyDescent="0.2">
      <c r="A12" s="148" t="s">
        <v>46</v>
      </c>
      <c r="B12" s="154">
        <f>SUM(B8:B11)</f>
        <v>0</v>
      </c>
      <c r="C12" s="168"/>
      <c r="D12" s="154">
        <f>SUM(D8:D11)</f>
        <v>0</v>
      </c>
      <c r="E12" s="143"/>
      <c r="F12" s="146"/>
      <c r="G12" s="147"/>
      <c r="H12" s="143"/>
      <c r="I12" s="143"/>
      <c r="J12" s="143"/>
      <c r="K12" s="90"/>
      <c r="L12" s="69"/>
      <c r="M12" s="69"/>
      <c r="N12" s="2"/>
      <c r="O12" s="2"/>
      <c r="P12" s="2"/>
      <c r="Q12" s="2"/>
    </row>
    <row r="13" spans="1:17" x14ac:dyDescent="0.2">
      <c r="A13" s="141"/>
      <c r="B13" s="153"/>
      <c r="C13" s="168"/>
      <c r="D13" s="168"/>
      <c r="E13" s="143"/>
      <c r="F13" s="146"/>
      <c r="G13" s="147"/>
      <c r="H13" s="143"/>
      <c r="I13" s="143"/>
      <c r="J13" s="143"/>
      <c r="K13" s="143"/>
      <c r="L13" s="69"/>
      <c r="M13" s="69"/>
      <c r="N13" s="2"/>
      <c r="O13" s="2"/>
      <c r="P13" s="2"/>
      <c r="Q13" s="2"/>
    </row>
    <row r="14" spans="1:17" ht="15" x14ac:dyDescent="0.25">
      <c r="A14" s="151" t="s">
        <v>47</v>
      </c>
      <c r="B14" s="153"/>
      <c r="C14" s="168"/>
      <c r="D14" s="168"/>
      <c r="E14" s="143"/>
      <c r="F14" s="146"/>
      <c r="G14" s="147"/>
      <c r="H14" s="143"/>
      <c r="I14" s="143"/>
      <c r="J14" s="143"/>
      <c r="K14" s="89"/>
      <c r="L14" s="69"/>
      <c r="M14" s="69"/>
      <c r="N14" s="2"/>
      <c r="O14" s="2"/>
      <c r="P14" s="2"/>
      <c r="Q14" s="2"/>
    </row>
    <row r="15" spans="1:17" x14ac:dyDescent="0.2">
      <c r="A15" s="141" t="s">
        <v>48</v>
      </c>
      <c r="B15" s="153">
        <f>SUMIFS(Transactions!J:J,Transactions!A:A,"&lt;="&amp; EndPeriod,Transactions!A:A,"&gt;="&amp;Startperiod)</f>
        <v>0</v>
      </c>
      <c r="C15" s="168"/>
      <c r="D15" s="153">
        <f>SUMIFS(Transactions!J:J,Transactions!A:A,"&lt;"&amp;Startperiod,Transactions!A:A,"&gt;="&amp;Startperiod-(EndPeriod-Startperiod+1))</f>
        <v>0</v>
      </c>
      <c r="E15" s="143"/>
      <c r="F15" s="146"/>
      <c r="G15" s="147"/>
      <c r="H15" s="143"/>
      <c r="I15" s="143"/>
      <c r="J15" s="143"/>
      <c r="K15" s="90"/>
      <c r="L15" s="69"/>
      <c r="M15" s="69"/>
      <c r="N15" s="2"/>
      <c r="O15" s="2"/>
      <c r="P15" s="2"/>
      <c r="Q15" s="2"/>
    </row>
    <row r="16" spans="1:17" x14ac:dyDescent="0.2">
      <c r="A16" s="141" t="s">
        <v>49</v>
      </c>
      <c r="B16" s="153">
        <f>SUMIFS(Transactions!K:K,Transactions!A:A,"&lt;="&amp; EndPeriod,Transactions!A:A,"&gt;="&amp;Startperiod)</f>
        <v>0</v>
      </c>
      <c r="C16" s="168"/>
      <c r="D16" s="153">
        <f>SUMIFS(Transactions!K:K,Transactions!A:A,"&lt;"&amp;Startperiod,Transactions!A:A,"&gt;="&amp;Startperiod-(EndPeriod-Startperiod+1))</f>
        <v>0</v>
      </c>
      <c r="E16" s="143"/>
      <c r="F16" s="146"/>
      <c r="G16" s="147"/>
      <c r="H16" s="143"/>
      <c r="I16" s="143"/>
      <c r="J16" s="143"/>
      <c r="K16" s="90"/>
      <c r="L16" s="69"/>
      <c r="M16" s="69"/>
      <c r="N16" s="2"/>
      <c r="O16" s="2"/>
      <c r="P16" s="2"/>
      <c r="Q16" s="2"/>
    </row>
    <row r="17" spans="1:17" x14ac:dyDescent="0.2">
      <c r="A17" s="141" t="s">
        <v>50</v>
      </c>
      <c r="B17" s="153">
        <f>SUMIFS(Transactions!L:L,Transactions!A:A,"&lt;="&amp; EndPeriod,Transactions!A:A,"&gt;="&amp;Startperiod)</f>
        <v>0</v>
      </c>
      <c r="C17" s="168"/>
      <c r="D17" s="153">
        <f>SUMIFS(Transactions!L:L,Transactions!A:A,"&lt;"&amp;Startperiod,Transactions!A:A,"&gt;="&amp;Startperiod-(EndPeriod-Startperiod+1))</f>
        <v>0</v>
      </c>
      <c r="E17" s="143"/>
      <c r="F17" s="146"/>
      <c r="G17" s="147"/>
      <c r="H17" s="143"/>
      <c r="I17" s="143"/>
      <c r="J17" s="143"/>
      <c r="K17" s="90"/>
      <c r="L17" s="69"/>
      <c r="M17" s="69"/>
      <c r="N17" s="2"/>
      <c r="O17" s="2"/>
      <c r="P17" s="2"/>
      <c r="Q17" s="2"/>
    </row>
    <row r="18" spans="1:17" x14ac:dyDescent="0.2">
      <c r="A18" s="141" t="s">
        <v>51</v>
      </c>
      <c r="B18" s="156">
        <f>SUMIFS(Transactions!M:M,Transactions!A:A,"&lt;="&amp; EndPeriod,Transactions!A:A,"&gt;="&amp;Startperiod)</f>
        <v>0</v>
      </c>
      <c r="C18" s="168"/>
      <c r="D18" s="156">
        <f>SUMIFS(Transactions!M:M,Transactions!A:A,"&lt;"&amp;Startperiod,Transactions!A:A,"&gt;="&amp;Startperiod-(EndPeriod-Startperiod+1))</f>
        <v>0</v>
      </c>
      <c r="E18" s="143"/>
      <c r="F18" s="146"/>
      <c r="G18" s="147"/>
      <c r="H18" s="143"/>
      <c r="I18" s="143"/>
      <c r="J18" s="143"/>
      <c r="K18" s="145"/>
      <c r="L18" s="69"/>
      <c r="M18" s="69"/>
      <c r="N18" s="2"/>
      <c r="O18" s="2"/>
      <c r="P18" s="2"/>
      <c r="Q18" s="2"/>
    </row>
    <row r="19" spans="1:17" x14ac:dyDescent="0.2">
      <c r="A19" s="148" t="s">
        <v>52</v>
      </c>
      <c r="B19" s="153">
        <f>SUM(B15:B18)</f>
        <v>0</v>
      </c>
      <c r="C19" s="168"/>
      <c r="D19" s="154">
        <f>SUM(D15:D18)</f>
        <v>0</v>
      </c>
      <c r="E19" s="143"/>
      <c r="F19" s="146"/>
      <c r="G19" s="147"/>
      <c r="H19" s="143"/>
      <c r="I19" s="143"/>
      <c r="J19" s="143"/>
      <c r="K19" s="143"/>
      <c r="L19" s="69"/>
      <c r="M19" s="69"/>
      <c r="N19" s="2"/>
      <c r="O19" s="2"/>
      <c r="P19" s="2"/>
      <c r="Q19" s="2"/>
    </row>
    <row r="20" spans="1:17" ht="26.25" customHeight="1" x14ac:dyDescent="0.35">
      <c r="A20" s="148" t="s">
        <v>53</v>
      </c>
      <c r="B20" s="155">
        <f>B12-B19</f>
        <v>0</v>
      </c>
      <c r="C20" s="155"/>
      <c r="D20" s="155">
        <f t="shared" ref="D20" si="0">D12-D19</f>
        <v>0</v>
      </c>
      <c r="E20" s="143"/>
      <c r="F20" s="146"/>
      <c r="G20" s="147"/>
      <c r="H20" s="143"/>
      <c r="I20" s="143"/>
      <c r="J20" s="143"/>
      <c r="K20" s="143"/>
      <c r="L20" s="69"/>
      <c r="M20" s="69"/>
      <c r="N20" s="2"/>
      <c r="O20" s="2"/>
      <c r="P20" s="2"/>
      <c r="Q20" s="2"/>
    </row>
    <row r="21" spans="1:17" x14ac:dyDescent="0.2">
      <c r="B21" s="141"/>
      <c r="C21" s="168"/>
      <c r="D21" s="168"/>
      <c r="E21" s="143"/>
      <c r="F21" s="146"/>
      <c r="G21" s="147"/>
      <c r="H21" s="143"/>
      <c r="I21" s="143"/>
      <c r="J21" s="143"/>
      <c r="K21" s="143"/>
      <c r="L21" s="69"/>
      <c r="M21" s="69"/>
      <c r="N21" s="2"/>
      <c r="O21" s="2"/>
      <c r="P21" s="2"/>
      <c r="Q21" s="2"/>
    </row>
    <row r="22" spans="1:17" ht="15.75" x14ac:dyDescent="0.25">
      <c r="A22" s="149" t="s">
        <v>54</v>
      </c>
      <c r="B22" s="141"/>
      <c r="C22" s="168"/>
      <c r="D22" s="168"/>
      <c r="E22" s="143"/>
      <c r="F22" s="146"/>
      <c r="G22" s="147"/>
      <c r="H22" s="143"/>
      <c r="I22" s="143"/>
      <c r="J22" s="143"/>
      <c r="K22" s="143"/>
      <c r="L22" s="69"/>
      <c r="M22" s="69"/>
      <c r="N22" s="2"/>
      <c r="O22" s="2"/>
      <c r="P22" s="2"/>
      <c r="Q22" s="2"/>
    </row>
    <row r="23" spans="1:17" x14ac:dyDescent="0.2">
      <c r="A23" s="141" t="s">
        <v>56</v>
      </c>
      <c r="B23" s="153">
        <f>SUMIFS(Transactions!H:H,Transactions!A:A,"&lt;="&amp; EndPeriod,Transactions!A:A,"&gt;="&amp;Startperiod)</f>
        <v>0</v>
      </c>
      <c r="C23" s="169"/>
      <c r="D23" s="153">
        <f>SUMIFS(Transactions!H:H,Transactions!A:A,"&lt;"&amp;Startperiod,Transactions!A:A,"&gt;="&amp;Startperiod-(EndPeriod-Startperiod+1))</f>
        <v>0</v>
      </c>
      <c r="F23" s="134"/>
      <c r="G23" s="135"/>
      <c r="H23" s="69"/>
      <c r="I23" s="69"/>
      <c r="J23" s="69"/>
      <c r="K23" s="69"/>
      <c r="L23" s="69"/>
      <c r="M23" s="69"/>
      <c r="N23" s="2"/>
      <c r="O23" s="2"/>
      <c r="P23" s="2"/>
      <c r="Q23" s="2"/>
    </row>
    <row r="24" spans="1:17" x14ac:dyDescent="0.2">
      <c r="A24" s="36" t="s">
        <v>55</v>
      </c>
      <c r="B24" s="156">
        <f>SUMIFS(Transactions!N:N,Transactions!A:A,"&lt;="&amp; EndPeriod,Transactions!A:A,"&gt;="&amp;Startperiod)</f>
        <v>0</v>
      </c>
      <c r="C24" s="169"/>
      <c r="D24" s="156">
        <f>SUMIFS(Transactions!N:N,Transactions!A:A,"&lt;"&amp;Startperiod,Transactions!A:A,"&gt;="&amp;Startperiod-(EndPeriod-Startperiod+1))</f>
        <v>0</v>
      </c>
      <c r="F24" s="134"/>
      <c r="G24" s="135"/>
      <c r="H24" s="69"/>
      <c r="I24" s="69"/>
      <c r="J24" s="69"/>
      <c r="K24" s="69"/>
      <c r="L24" s="69"/>
      <c r="M24" s="69"/>
      <c r="N24" s="2"/>
      <c r="O24" s="2"/>
      <c r="P24" s="2"/>
      <c r="Q24" s="2"/>
    </row>
    <row r="25" spans="1:17" ht="22.5" customHeight="1" x14ac:dyDescent="0.35">
      <c r="A25" s="148" t="s">
        <v>57</v>
      </c>
      <c r="B25" s="161">
        <f>B23-B24</f>
        <v>0</v>
      </c>
      <c r="C25" s="161"/>
      <c r="D25" s="161">
        <f t="shared" ref="D25" si="1">D23-D24</f>
        <v>0</v>
      </c>
      <c r="F25" s="134"/>
      <c r="G25" s="135"/>
      <c r="H25" s="69"/>
      <c r="I25" s="69"/>
      <c r="J25" s="69"/>
      <c r="K25" s="69"/>
      <c r="L25" s="69"/>
      <c r="M25" s="69"/>
      <c r="N25" s="2"/>
      <c r="O25" s="2"/>
      <c r="P25" s="2"/>
      <c r="Q25" s="2"/>
    </row>
    <row r="26" spans="1:17" x14ac:dyDescent="0.2">
      <c r="A26" s="141"/>
      <c r="B26" s="39"/>
      <c r="C26" s="169"/>
      <c r="D26" s="169"/>
      <c r="F26" s="134"/>
      <c r="G26" s="135"/>
      <c r="H26" s="69"/>
      <c r="I26" s="69"/>
      <c r="J26" s="69"/>
      <c r="K26" s="69"/>
      <c r="L26" s="69"/>
      <c r="M26" s="69"/>
      <c r="N26" s="2"/>
      <c r="O26" s="2"/>
      <c r="P26" s="2"/>
      <c r="Q26" s="2"/>
    </row>
    <row r="27" spans="1:17" ht="15" x14ac:dyDescent="0.25">
      <c r="A27" s="151" t="s">
        <v>58</v>
      </c>
      <c r="B27" s="157">
        <f>B20+B25</f>
        <v>0</v>
      </c>
      <c r="C27" s="157"/>
      <c r="D27" s="157">
        <f t="shared" ref="D27" si="2">D20+D25</f>
        <v>0</v>
      </c>
      <c r="F27" s="134"/>
      <c r="G27" s="135"/>
      <c r="H27" s="69"/>
      <c r="I27" s="69"/>
      <c r="J27" s="69"/>
      <c r="K27" s="69"/>
      <c r="L27" s="69"/>
      <c r="M27" s="69"/>
      <c r="N27" s="2"/>
      <c r="O27" s="2"/>
      <c r="P27" s="2"/>
      <c r="Q27" s="2"/>
    </row>
    <row r="28" spans="1:17" x14ac:dyDescent="0.2">
      <c r="A28" s="141"/>
      <c r="B28" s="39"/>
      <c r="C28" s="169"/>
      <c r="D28" s="169"/>
      <c r="F28" s="134"/>
      <c r="G28" s="135"/>
      <c r="H28" s="69"/>
      <c r="I28" s="69"/>
      <c r="J28" s="69"/>
      <c r="K28" s="69"/>
      <c r="L28" s="69"/>
      <c r="M28" s="69"/>
      <c r="N28" s="2"/>
      <c r="O28" s="2"/>
      <c r="P28" s="2"/>
      <c r="Q28" s="2"/>
    </row>
    <row r="29" spans="1:17" x14ac:dyDescent="0.2">
      <c r="A29" s="158" t="s">
        <v>61</v>
      </c>
      <c r="B29" s="160">
        <f>SUM(Transactions!P3:T3)+SUMIF(Transactions!A:A,"&lt;"&amp;Startperiod,Transactions!P:P)</f>
        <v>0</v>
      </c>
      <c r="C29" s="169"/>
      <c r="D29" s="160">
        <f>SUM(Transactions!P3:T3)+SUMIF(Transactions!A:A,"&lt;"&amp;Startperiod-(EndPeriod-Startperiod+1),Transactions!P:P)</f>
        <v>0</v>
      </c>
      <c r="F29" s="134"/>
      <c r="G29" s="135"/>
      <c r="H29" s="69"/>
      <c r="I29" s="69"/>
      <c r="J29" s="69"/>
      <c r="K29" s="69"/>
      <c r="L29" s="69"/>
      <c r="M29" s="69"/>
      <c r="N29" s="2"/>
      <c r="O29" s="2"/>
      <c r="P29" s="2"/>
      <c r="Q29" s="2"/>
    </row>
    <row r="30" spans="1:17" ht="15" x14ac:dyDescent="0.25">
      <c r="A30" s="151" t="s">
        <v>62</v>
      </c>
      <c r="B30" s="159">
        <f>B29+B27</f>
        <v>0</v>
      </c>
      <c r="C30" s="159"/>
      <c r="D30" s="159">
        <f t="shared" ref="D30" si="3">D29+D27</f>
        <v>0</v>
      </c>
      <c r="F30" s="134"/>
      <c r="G30" s="135"/>
      <c r="H30" s="69"/>
      <c r="I30" s="69"/>
      <c r="J30" s="69"/>
      <c r="K30" s="69"/>
      <c r="L30" s="69"/>
      <c r="M30" s="69"/>
      <c r="N30" s="2"/>
      <c r="O30" s="2"/>
      <c r="P30" s="2"/>
      <c r="Q30" s="2"/>
    </row>
    <row r="31" spans="1:17" x14ac:dyDescent="0.2">
      <c r="A31" s="141"/>
      <c r="B31" s="39"/>
      <c r="C31" s="169"/>
      <c r="D31" s="169"/>
      <c r="F31" s="134"/>
      <c r="G31" s="135"/>
      <c r="H31" s="69"/>
      <c r="I31" s="69"/>
      <c r="J31" s="69"/>
      <c r="K31" s="69"/>
      <c r="L31" s="69"/>
      <c r="M31" s="69"/>
      <c r="N31" s="2"/>
      <c r="O31" s="2"/>
      <c r="P31" s="2"/>
      <c r="Q31" s="2"/>
    </row>
    <row r="32" spans="1:17" x14ac:dyDescent="0.2">
      <c r="A32" s="148"/>
      <c r="B32" s="39"/>
      <c r="C32" s="169"/>
      <c r="D32" s="169"/>
      <c r="F32" s="134"/>
      <c r="G32" s="135"/>
      <c r="H32" s="69"/>
      <c r="I32" s="69"/>
      <c r="J32" s="69"/>
      <c r="K32" s="69"/>
      <c r="L32" s="69"/>
      <c r="M32" s="69"/>
      <c r="N32" s="2"/>
      <c r="O32" s="2"/>
      <c r="P32" s="2"/>
      <c r="Q32" s="2"/>
    </row>
    <row r="33" spans="1:17" x14ac:dyDescent="0.2">
      <c r="A33" s="39"/>
      <c r="B33" s="39"/>
      <c r="C33" s="169"/>
      <c r="D33" s="169"/>
      <c r="F33" s="134"/>
      <c r="G33" s="135"/>
      <c r="H33" s="69"/>
      <c r="I33" s="69"/>
      <c r="J33" s="69"/>
      <c r="K33" s="69"/>
      <c r="L33" s="69"/>
      <c r="M33" s="69"/>
      <c r="N33" s="2"/>
      <c r="O33" s="2"/>
      <c r="P33" s="2"/>
      <c r="Q33" s="2"/>
    </row>
    <row r="34" spans="1:17" x14ac:dyDescent="0.2">
      <c r="A34" s="39"/>
      <c r="B34" s="39"/>
      <c r="C34" s="169"/>
      <c r="D34" s="169"/>
      <c r="F34" s="134"/>
      <c r="G34" s="135"/>
      <c r="H34" s="69"/>
      <c r="I34" s="69"/>
      <c r="J34" s="69"/>
      <c r="K34" s="69"/>
      <c r="L34" s="69"/>
      <c r="M34" s="69"/>
      <c r="N34" s="2"/>
      <c r="O34" s="2"/>
      <c r="P34" s="2"/>
      <c r="Q34" s="2"/>
    </row>
    <row r="35" spans="1:17" x14ac:dyDescent="0.2">
      <c r="A35" s="39"/>
      <c r="B35" s="39"/>
      <c r="C35" s="169"/>
      <c r="D35" s="169"/>
      <c r="F35" s="134"/>
      <c r="G35" s="135"/>
      <c r="H35" s="69"/>
      <c r="I35" s="69"/>
      <c r="J35" s="69"/>
      <c r="K35" s="69"/>
      <c r="L35" s="69"/>
      <c r="M35" s="69"/>
      <c r="N35" s="2"/>
      <c r="O35" s="2"/>
      <c r="P35" s="2"/>
      <c r="Q35" s="2"/>
    </row>
    <row r="36" spans="1:17" x14ac:dyDescent="0.2">
      <c r="A36" s="39"/>
      <c r="B36" s="39"/>
      <c r="C36" s="169"/>
      <c r="D36" s="169"/>
      <c r="F36" s="134"/>
      <c r="G36" s="135"/>
      <c r="H36" s="69"/>
      <c r="I36" s="69"/>
      <c r="J36" s="69"/>
      <c r="K36" s="69"/>
      <c r="L36" s="69"/>
      <c r="M36" s="69"/>
      <c r="N36" s="2"/>
      <c r="O36" s="2"/>
      <c r="P36" s="2"/>
      <c r="Q36" s="2"/>
    </row>
    <row r="37" spans="1:17" x14ac:dyDescent="0.2">
      <c r="A37" s="39"/>
      <c r="B37" s="39"/>
      <c r="C37" s="169"/>
      <c r="D37" s="169"/>
      <c r="F37" s="134"/>
      <c r="G37" s="135"/>
      <c r="H37" s="69"/>
      <c r="I37" s="69"/>
      <c r="J37" s="69"/>
      <c r="K37" s="69"/>
      <c r="L37" s="69"/>
      <c r="M37" s="69"/>
      <c r="N37" s="2"/>
      <c r="O37" s="2"/>
      <c r="P37" s="2"/>
      <c r="Q37" s="2"/>
    </row>
    <row r="38" spans="1:17" x14ac:dyDescent="0.2">
      <c r="A38" s="39"/>
      <c r="B38" s="39"/>
      <c r="C38" s="169"/>
      <c r="D38" s="169"/>
      <c r="F38" s="134"/>
      <c r="G38" s="135"/>
      <c r="H38" s="69"/>
      <c r="I38" s="69"/>
      <c r="J38" s="69"/>
      <c r="K38" s="69"/>
      <c r="L38" s="69"/>
      <c r="M38" s="69"/>
      <c r="N38" s="2"/>
      <c r="O38" s="2"/>
      <c r="P38" s="2"/>
      <c r="Q38" s="2"/>
    </row>
    <row r="39" spans="1:17" x14ac:dyDescent="0.2">
      <c r="A39" s="39"/>
      <c r="B39" s="39"/>
      <c r="C39" s="169"/>
      <c r="D39" s="169"/>
      <c r="F39" s="134"/>
      <c r="G39" s="135"/>
      <c r="H39" s="69"/>
      <c r="I39" s="69"/>
      <c r="J39" s="69"/>
      <c r="K39" s="69"/>
      <c r="L39" s="69"/>
      <c r="M39" s="69"/>
      <c r="N39" s="2"/>
      <c r="O39" s="2"/>
      <c r="P39" s="2"/>
      <c r="Q39" s="2"/>
    </row>
    <row r="40" spans="1:17" x14ac:dyDescent="0.2">
      <c r="A40" s="39"/>
      <c r="B40" s="39"/>
      <c r="C40" s="169"/>
      <c r="D40" s="169"/>
      <c r="F40" s="134"/>
      <c r="G40" s="135"/>
      <c r="H40" s="69"/>
      <c r="I40" s="69"/>
      <c r="J40" s="69"/>
      <c r="K40" s="69"/>
      <c r="L40" s="69"/>
      <c r="M40" s="69"/>
      <c r="N40" s="2"/>
      <c r="O40" s="2"/>
      <c r="P40" s="2"/>
      <c r="Q40" s="2"/>
    </row>
    <row r="41" spans="1:17" x14ac:dyDescent="0.2">
      <c r="A41" s="39"/>
      <c r="B41" s="39"/>
      <c r="C41" s="169"/>
      <c r="D41" s="169"/>
      <c r="F41" s="134"/>
      <c r="G41" s="135"/>
      <c r="H41" s="69"/>
      <c r="I41" s="69"/>
      <c r="J41" s="69"/>
      <c r="K41" s="69"/>
      <c r="L41" s="69"/>
      <c r="M41" s="69"/>
      <c r="N41" s="2"/>
      <c r="O41" s="2"/>
      <c r="P41" s="2"/>
      <c r="Q41" s="2"/>
    </row>
    <row r="42" spans="1:17" x14ac:dyDescent="0.2">
      <c r="A42" s="39"/>
      <c r="B42" s="39"/>
      <c r="C42" s="169"/>
      <c r="D42" s="169"/>
      <c r="F42" s="134"/>
      <c r="G42" s="135"/>
      <c r="H42" s="69"/>
      <c r="I42" s="69"/>
      <c r="J42" s="69"/>
      <c r="K42" s="69"/>
      <c r="L42" s="69"/>
      <c r="M42" s="69"/>
      <c r="N42" s="2"/>
      <c r="O42" s="2"/>
      <c r="P42" s="2"/>
      <c r="Q42" s="2"/>
    </row>
    <row r="43" spans="1:17" x14ac:dyDescent="0.2">
      <c r="A43" s="39"/>
      <c r="B43" s="39"/>
      <c r="C43" s="169"/>
      <c r="D43" s="169"/>
      <c r="F43" s="134"/>
      <c r="G43" s="135"/>
      <c r="H43" s="69"/>
      <c r="I43" s="69"/>
      <c r="J43" s="69"/>
      <c r="K43" s="69"/>
      <c r="L43" s="69"/>
      <c r="M43" s="69"/>
      <c r="N43" s="2"/>
      <c r="O43" s="2"/>
      <c r="P43" s="2"/>
      <c r="Q43" s="2"/>
    </row>
    <row r="44" spans="1:17" x14ac:dyDescent="0.2">
      <c r="A44" s="136"/>
      <c r="B44" s="39"/>
      <c r="C44" s="170"/>
      <c r="D44" s="170"/>
      <c r="E44" s="71"/>
      <c r="F44" s="71"/>
      <c r="G44" s="71"/>
      <c r="H44" s="71"/>
      <c r="I44" s="69"/>
      <c r="J44" s="69"/>
      <c r="K44" s="69"/>
      <c r="L44" s="69"/>
      <c r="M44" s="69"/>
      <c r="N44" s="2"/>
      <c r="O44" s="2"/>
      <c r="P44" s="2"/>
      <c r="Q44" s="2"/>
    </row>
    <row r="45" spans="1:17" ht="15.75" x14ac:dyDescent="0.25">
      <c r="A45" s="133"/>
      <c r="B45" s="39"/>
      <c r="C45" s="169"/>
      <c r="D45" s="169"/>
      <c r="F45" s="40"/>
      <c r="G45" s="69"/>
      <c r="H45" s="69"/>
      <c r="I45" s="69"/>
      <c r="J45" s="69"/>
      <c r="K45" s="69"/>
      <c r="L45" s="69"/>
      <c r="M45" s="69"/>
      <c r="N45" s="2"/>
      <c r="O45" s="2"/>
      <c r="P45" s="2"/>
      <c r="Q45" s="2"/>
    </row>
    <row r="46" spans="1:17" x14ac:dyDescent="0.2">
      <c r="A46" s="136"/>
      <c r="B46" s="39"/>
      <c r="C46" s="169"/>
      <c r="D46" s="169"/>
      <c r="F46" s="40"/>
      <c r="G46" s="69"/>
      <c r="H46" s="69"/>
      <c r="I46" s="69"/>
      <c r="J46" s="69"/>
      <c r="K46" s="69"/>
      <c r="L46" s="69"/>
      <c r="M46" s="69"/>
      <c r="N46" s="2"/>
      <c r="O46" s="2"/>
      <c r="P46" s="2"/>
      <c r="Q46" s="2"/>
    </row>
    <row r="47" spans="1:17" x14ac:dyDescent="0.2">
      <c r="A47" s="39"/>
      <c r="B47" s="39"/>
      <c r="C47" s="169"/>
      <c r="D47" s="169"/>
      <c r="F47" s="134"/>
      <c r="G47" s="135"/>
      <c r="H47" s="69"/>
      <c r="I47" s="69"/>
      <c r="J47" s="69"/>
      <c r="K47" s="69"/>
      <c r="L47" s="69"/>
      <c r="M47" s="69"/>
      <c r="N47" s="2"/>
      <c r="O47" s="2"/>
      <c r="P47" s="2"/>
      <c r="Q47" s="2"/>
    </row>
    <row r="48" spans="1:17" x14ac:dyDescent="0.2">
      <c r="A48" s="39"/>
      <c r="B48" s="39"/>
      <c r="C48" s="169"/>
      <c r="D48" s="169"/>
      <c r="F48" s="134"/>
      <c r="G48" s="135"/>
      <c r="H48" s="69"/>
      <c r="I48" s="69"/>
      <c r="J48" s="69"/>
      <c r="K48" s="69"/>
      <c r="L48" s="69"/>
      <c r="M48" s="69"/>
      <c r="N48" s="2"/>
      <c r="O48" s="2"/>
      <c r="P48" s="2"/>
      <c r="Q48" s="2"/>
    </row>
    <row r="49" spans="1:17" x14ac:dyDescent="0.2">
      <c r="A49" s="39"/>
      <c r="B49" s="39"/>
      <c r="C49" s="169"/>
      <c r="D49" s="169"/>
      <c r="F49" s="134"/>
      <c r="G49" s="135"/>
      <c r="H49" s="69"/>
      <c r="I49" s="69"/>
      <c r="J49" s="69"/>
      <c r="K49" s="69"/>
      <c r="L49" s="69"/>
      <c r="M49" s="69"/>
      <c r="N49" s="2"/>
      <c r="O49" s="2"/>
      <c r="P49" s="2"/>
      <c r="Q49" s="2"/>
    </row>
    <row r="50" spans="1:17" x14ac:dyDescent="0.2">
      <c r="A50" s="39"/>
      <c r="B50" s="39"/>
      <c r="C50" s="169"/>
      <c r="D50" s="169"/>
      <c r="F50" s="134"/>
      <c r="G50" s="135"/>
      <c r="H50" s="69"/>
      <c r="I50" s="69"/>
      <c r="J50" s="69"/>
      <c r="K50" s="69"/>
      <c r="L50" s="69"/>
      <c r="M50" s="69"/>
      <c r="N50" s="2"/>
      <c r="O50" s="2"/>
      <c r="P50" s="2"/>
      <c r="Q50" s="2"/>
    </row>
    <row r="51" spans="1:17" x14ac:dyDescent="0.2">
      <c r="A51" s="39"/>
      <c r="B51" s="39"/>
      <c r="C51" s="169"/>
      <c r="D51" s="169"/>
      <c r="F51" s="134"/>
      <c r="G51" s="135"/>
      <c r="H51" s="69"/>
      <c r="I51" s="69"/>
      <c r="J51" s="69"/>
      <c r="K51" s="69"/>
      <c r="L51" s="69"/>
      <c r="M51" s="69"/>
      <c r="N51" s="2"/>
      <c r="O51" s="2"/>
      <c r="P51" s="2"/>
      <c r="Q51" s="2"/>
    </row>
    <row r="52" spans="1:17" x14ac:dyDescent="0.2">
      <c r="A52" s="39"/>
      <c r="B52" s="39"/>
      <c r="C52" s="169"/>
      <c r="D52" s="169"/>
      <c r="F52" s="134"/>
      <c r="G52" s="135"/>
      <c r="H52" s="69"/>
      <c r="I52" s="69"/>
      <c r="J52" s="69"/>
      <c r="K52" s="69"/>
      <c r="L52" s="69"/>
      <c r="M52" s="69"/>
      <c r="N52" s="2"/>
      <c r="O52" s="2"/>
      <c r="P52" s="2"/>
      <c r="Q52" s="2"/>
    </row>
    <row r="53" spans="1:17" x14ac:dyDescent="0.2">
      <c r="A53" s="39"/>
      <c r="B53" s="39"/>
      <c r="C53" s="169"/>
      <c r="D53" s="169"/>
      <c r="F53" s="134"/>
      <c r="G53" s="135"/>
      <c r="H53" s="69"/>
      <c r="I53" s="69"/>
      <c r="J53" s="69"/>
      <c r="K53" s="69"/>
      <c r="L53" s="69"/>
      <c r="M53" s="69"/>
      <c r="N53" s="2"/>
      <c r="O53" s="2"/>
      <c r="P53" s="2"/>
      <c r="Q53" s="2"/>
    </row>
    <row r="54" spans="1:17" x14ac:dyDescent="0.2">
      <c r="A54" s="39"/>
      <c r="B54" s="39"/>
      <c r="C54" s="169"/>
      <c r="D54" s="169"/>
      <c r="F54" s="134"/>
      <c r="G54" s="135"/>
      <c r="H54" s="69"/>
      <c r="I54" s="69"/>
      <c r="J54" s="69"/>
      <c r="K54" s="69"/>
      <c r="L54" s="69"/>
      <c r="M54" s="69"/>
      <c r="N54" s="2"/>
      <c r="O54" s="2"/>
      <c r="P54" s="2"/>
      <c r="Q54" s="2"/>
    </row>
    <row r="55" spans="1:17" x14ac:dyDescent="0.2">
      <c r="A55" s="39"/>
      <c r="B55" s="39"/>
      <c r="C55" s="169"/>
      <c r="D55" s="169"/>
      <c r="F55" s="134"/>
      <c r="G55" s="135"/>
      <c r="H55" s="69"/>
      <c r="I55" s="69"/>
      <c r="J55" s="69"/>
      <c r="K55" s="69"/>
      <c r="L55" s="69"/>
      <c r="M55" s="69"/>
      <c r="N55" s="2"/>
      <c r="O55" s="2"/>
      <c r="P55" s="2"/>
      <c r="Q55" s="2"/>
    </row>
    <row r="56" spans="1:17" x14ac:dyDescent="0.2">
      <c r="A56" s="136"/>
      <c r="B56" s="39"/>
      <c r="C56" s="69"/>
      <c r="D56" s="69"/>
      <c r="F56" s="134"/>
      <c r="G56" s="135"/>
      <c r="H56" s="69"/>
      <c r="I56" s="69"/>
      <c r="J56" s="69"/>
      <c r="K56" s="69"/>
      <c r="L56" s="69"/>
      <c r="M56" s="69"/>
      <c r="N56" s="2"/>
      <c r="O56" s="2"/>
      <c r="P56" s="2"/>
      <c r="Q56" s="2"/>
    </row>
    <row r="57" spans="1:17" x14ac:dyDescent="0.2">
      <c r="A57" s="39"/>
      <c r="B57" s="39"/>
      <c r="C57" s="69"/>
      <c r="D57" s="69"/>
      <c r="F57" s="134"/>
      <c r="G57" s="135"/>
      <c r="H57" s="69"/>
      <c r="I57" s="69"/>
      <c r="J57" s="69"/>
      <c r="K57" s="69"/>
      <c r="L57" s="69"/>
      <c r="M57" s="69"/>
      <c r="N57" s="2"/>
      <c r="O57" s="2"/>
      <c r="P57" s="2"/>
      <c r="Q57" s="2"/>
    </row>
    <row r="58" spans="1:17" x14ac:dyDescent="0.2">
      <c r="A58" s="39"/>
      <c r="B58" s="39"/>
      <c r="C58" s="69"/>
      <c r="D58" s="69"/>
      <c r="F58" s="134"/>
      <c r="G58" s="135"/>
      <c r="H58" s="69"/>
      <c r="I58" s="69"/>
      <c r="J58" s="69"/>
      <c r="K58" s="69"/>
      <c r="L58" s="69"/>
      <c r="M58" s="69"/>
      <c r="N58" s="2"/>
      <c r="O58" s="2"/>
      <c r="P58" s="2"/>
      <c r="Q58" s="2"/>
    </row>
    <row r="59" spans="1:17" x14ac:dyDescent="0.2">
      <c r="A59" s="39"/>
      <c r="B59" s="39"/>
      <c r="C59" s="69"/>
      <c r="D59" s="69"/>
      <c r="F59" s="134"/>
      <c r="G59" s="135"/>
      <c r="H59" s="69"/>
      <c r="I59" s="69"/>
      <c r="J59" s="69"/>
      <c r="K59" s="69"/>
      <c r="L59" s="69"/>
      <c r="M59" s="69"/>
      <c r="N59" s="2"/>
      <c r="O59" s="2"/>
      <c r="P59" s="2"/>
      <c r="Q59" s="2"/>
    </row>
    <row r="60" spans="1:17" x14ac:dyDescent="0.2">
      <c r="A60" s="39"/>
      <c r="B60" s="39"/>
      <c r="C60" s="69"/>
      <c r="D60" s="69"/>
      <c r="F60" s="134"/>
      <c r="G60" s="135"/>
      <c r="H60" s="69"/>
      <c r="I60" s="69"/>
      <c r="J60" s="69"/>
      <c r="K60" s="69"/>
      <c r="L60" s="69"/>
      <c r="M60" s="69"/>
      <c r="N60" s="2"/>
      <c r="O60" s="2"/>
      <c r="P60" s="2"/>
      <c r="Q60" s="2"/>
    </row>
    <row r="61" spans="1:17" x14ac:dyDescent="0.2">
      <c r="A61" s="39"/>
      <c r="B61" s="39"/>
      <c r="C61" s="69"/>
      <c r="D61" s="69"/>
      <c r="F61" s="134"/>
      <c r="G61" s="135"/>
      <c r="H61" s="69"/>
      <c r="I61" s="69"/>
      <c r="J61" s="69"/>
      <c r="K61" s="69"/>
      <c r="L61" s="69"/>
      <c r="M61" s="69"/>
      <c r="N61" s="2"/>
      <c r="O61" s="2"/>
      <c r="P61" s="2"/>
      <c r="Q61" s="2"/>
    </row>
    <row r="62" spans="1:17" x14ac:dyDescent="0.2">
      <c r="A62" s="39"/>
      <c r="B62" s="39"/>
      <c r="C62" s="69"/>
      <c r="D62" s="69"/>
      <c r="F62" s="134"/>
      <c r="G62" s="135"/>
      <c r="H62" s="69"/>
      <c r="I62" s="69"/>
      <c r="J62" s="69"/>
      <c r="K62" s="69"/>
      <c r="L62" s="69"/>
      <c r="M62" s="69"/>
      <c r="N62" s="2"/>
      <c r="O62" s="2"/>
      <c r="P62" s="2"/>
      <c r="Q62" s="2"/>
    </row>
    <row r="63" spans="1:17" x14ac:dyDescent="0.2">
      <c r="A63" s="39"/>
      <c r="B63" s="39"/>
      <c r="C63" s="69"/>
      <c r="D63" s="69"/>
      <c r="F63" s="134"/>
      <c r="G63" s="135"/>
      <c r="H63" s="69"/>
      <c r="I63" s="69"/>
      <c r="J63" s="69"/>
      <c r="K63" s="69"/>
      <c r="L63" s="69"/>
      <c r="M63" s="69"/>
      <c r="N63" s="2"/>
      <c r="O63" s="2"/>
      <c r="P63" s="2"/>
      <c r="Q63" s="2"/>
    </row>
    <row r="64" spans="1:17" x14ac:dyDescent="0.2">
      <c r="A64" s="39"/>
      <c r="B64" s="39"/>
      <c r="C64" s="69"/>
      <c r="D64" s="69"/>
      <c r="F64" s="134"/>
      <c r="G64" s="135"/>
      <c r="H64" s="69"/>
      <c r="I64" s="69"/>
      <c r="J64" s="69"/>
      <c r="K64" s="69"/>
      <c r="L64" s="69"/>
      <c r="M64" s="69"/>
      <c r="N64" s="2"/>
      <c r="O64" s="2"/>
      <c r="P64" s="2"/>
      <c r="Q64" s="2"/>
    </row>
    <row r="65" spans="1:17" x14ac:dyDescent="0.2">
      <c r="A65" s="39"/>
      <c r="B65" s="39"/>
      <c r="C65" s="69"/>
      <c r="D65" s="69"/>
      <c r="F65" s="134"/>
      <c r="G65" s="135"/>
      <c r="H65" s="69"/>
      <c r="I65" s="69"/>
      <c r="J65" s="69"/>
      <c r="K65" s="69"/>
      <c r="L65" s="69"/>
      <c r="M65" s="69"/>
      <c r="N65" s="2"/>
      <c r="O65" s="2"/>
      <c r="P65" s="2"/>
      <c r="Q65" s="2"/>
    </row>
    <row r="66" spans="1:17" x14ac:dyDescent="0.2">
      <c r="A66" s="39"/>
      <c r="B66" s="39"/>
      <c r="C66" s="69"/>
      <c r="D66" s="69"/>
      <c r="F66" s="134"/>
      <c r="G66" s="135"/>
      <c r="H66" s="69"/>
      <c r="I66" s="69"/>
      <c r="J66" s="69"/>
      <c r="K66" s="69"/>
      <c r="L66" s="69"/>
      <c r="M66" s="69"/>
      <c r="N66" s="2"/>
      <c r="O66" s="2"/>
      <c r="P66" s="2"/>
      <c r="Q66" s="2"/>
    </row>
    <row r="67" spans="1:17" x14ac:dyDescent="0.2">
      <c r="A67" s="39"/>
      <c r="B67" s="39"/>
      <c r="C67" s="69"/>
      <c r="D67" s="69"/>
      <c r="F67" s="134"/>
      <c r="G67" s="135"/>
      <c r="H67" s="69"/>
      <c r="I67" s="69"/>
      <c r="J67" s="69"/>
      <c r="K67" s="69"/>
      <c r="L67" s="69"/>
      <c r="M67" s="69"/>
      <c r="N67" s="2"/>
      <c r="O67" s="2"/>
      <c r="P67" s="2"/>
      <c r="Q67" s="2"/>
    </row>
    <row r="68" spans="1:17" x14ac:dyDescent="0.2">
      <c r="A68" s="39"/>
      <c r="B68" s="39"/>
      <c r="C68" s="69"/>
      <c r="D68" s="69"/>
      <c r="F68" s="134"/>
      <c r="G68" s="135"/>
      <c r="H68" s="69"/>
      <c r="I68" s="69"/>
      <c r="J68" s="69"/>
      <c r="K68" s="69"/>
      <c r="L68" s="69"/>
      <c r="M68" s="69"/>
      <c r="N68" s="2"/>
      <c r="O68" s="2"/>
      <c r="P68" s="2"/>
      <c r="Q68" s="2"/>
    </row>
    <row r="69" spans="1:17" x14ac:dyDescent="0.2">
      <c r="A69" s="136"/>
      <c r="B69" s="39"/>
      <c r="C69" s="69"/>
      <c r="D69" s="69"/>
      <c r="F69" s="134"/>
      <c r="G69" s="135"/>
      <c r="H69" s="69"/>
      <c r="I69" s="69"/>
      <c r="J69" s="69"/>
      <c r="K69" s="69"/>
      <c r="L69" s="69"/>
      <c r="M69" s="69"/>
      <c r="N69" s="2"/>
      <c r="O69" s="2"/>
      <c r="P69" s="2"/>
      <c r="Q69" s="2"/>
    </row>
    <row r="70" spans="1:17" x14ac:dyDescent="0.2">
      <c r="A70" s="39"/>
      <c r="B70" s="39"/>
      <c r="C70" s="69"/>
      <c r="D70" s="69"/>
      <c r="F70" s="134"/>
      <c r="G70" s="135"/>
      <c r="H70" s="69"/>
      <c r="I70" s="69"/>
      <c r="J70" s="69"/>
      <c r="K70" s="69"/>
      <c r="L70" s="69"/>
      <c r="M70" s="69"/>
      <c r="N70" s="2"/>
      <c r="O70" s="2"/>
      <c r="P70" s="2"/>
      <c r="Q70" s="2"/>
    </row>
    <row r="71" spans="1:17" x14ac:dyDescent="0.2">
      <c r="C71" s="2"/>
      <c r="D71" s="2"/>
      <c r="F71" s="87"/>
      <c r="G71" s="88"/>
      <c r="H71" s="86"/>
      <c r="I71" s="69"/>
      <c r="J71" s="2"/>
      <c r="K71" s="2"/>
      <c r="L71" s="2"/>
      <c r="M71" s="2"/>
      <c r="N71" s="2"/>
      <c r="O71" s="2"/>
      <c r="P71" s="2"/>
      <c r="Q71" s="2"/>
    </row>
    <row r="72" spans="1:17" x14ac:dyDescent="0.2">
      <c r="A72" s="66"/>
      <c r="B72" s="67"/>
      <c r="C72" s="68"/>
      <c r="D72" s="68"/>
      <c r="E72" s="68"/>
      <c r="F72" s="68"/>
      <c r="G72" s="68"/>
      <c r="H72" s="68"/>
      <c r="I72" s="69"/>
      <c r="J72" s="2"/>
      <c r="K72" s="2"/>
      <c r="L72" s="2"/>
      <c r="M72" s="2"/>
      <c r="N72" s="2"/>
      <c r="O72" s="2"/>
      <c r="P72" s="2"/>
      <c r="Q72" s="2"/>
    </row>
    <row r="73" spans="1:17" x14ac:dyDescent="0.2">
      <c r="D73" s="2"/>
      <c r="F73" s="2"/>
      <c r="G73" s="2"/>
      <c r="H73" s="2"/>
      <c r="J73" s="2"/>
      <c r="K73" s="2"/>
      <c r="L73" s="2"/>
      <c r="M73" s="2"/>
      <c r="N73" s="2"/>
      <c r="O73" s="2"/>
      <c r="P73" s="2"/>
      <c r="Q73" s="2"/>
    </row>
    <row r="74" spans="1:17" x14ac:dyDescent="0.2">
      <c r="C74" s="28"/>
      <c r="D74" s="28"/>
      <c r="E74" s="28"/>
      <c r="F74" s="28"/>
      <c r="G74" s="28"/>
      <c r="H74" s="28"/>
      <c r="J74" s="2"/>
      <c r="K74" s="2"/>
      <c r="L74" s="2"/>
      <c r="M74" s="2"/>
      <c r="N74" s="2"/>
      <c r="O74" s="2"/>
      <c r="P74" s="2"/>
      <c r="Q74" s="2"/>
    </row>
    <row r="75" spans="1:17" x14ac:dyDescent="0.2">
      <c r="F75" s="2"/>
      <c r="G75" s="2"/>
      <c r="H75" s="2"/>
      <c r="J75" s="2"/>
      <c r="K75" s="2"/>
      <c r="L75" s="2"/>
      <c r="M75" s="2"/>
      <c r="N75" s="2"/>
      <c r="O75" s="2"/>
      <c r="P75" s="2"/>
      <c r="Q75" s="2"/>
    </row>
    <row r="76" spans="1:17" x14ac:dyDescent="0.2">
      <c r="F76" s="2"/>
      <c r="G76" s="2"/>
      <c r="H76" s="2"/>
      <c r="J76" s="2"/>
      <c r="K76" s="2"/>
      <c r="L76" s="2"/>
      <c r="M76" s="2"/>
      <c r="N76" s="2"/>
      <c r="O76" s="2"/>
      <c r="P76" s="2"/>
      <c r="Q76" s="2"/>
    </row>
    <row r="77" spans="1:17" x14ac:dyDescent="0.2">
      <c r="F77" s="2"/>
      <c r="G77" s="2"/>
      <c r="H77" s="2"/>
      <c r="J77" s="2"/>
      <c r="K77" s="2"/>
      <c r="L77" s="2"/>
      <c r="M77" s="2"/>
      <c r="N77" s="2"/>
      <c r="O77" s="2"/>
      <c r="P77" s="2"/>
      <c r="Q77" s="2"/>
    </row>
    <row r="78" spans="1:17" x14ac:dyDescent="0.2">
      <c r="F78" s="2"/>
      <c r="G78" s="2"/>
      <c r="H78" s="2"/>
      <c r="J78" s="2"/>
      <c r="K78" s="2"/>
      <c r="L78" s="2"/>
      <c r="M78" s="2"/>
      <c r="N78" s="2"/>
      <c r="O78" s="2"/>
      <c r="P78" s="2"/>
      <c r="Q78" s="2"/>
    </row>
    <row r="79" spans="1:17" x14ac:dyDescent="0.2">
      <c r="F79" s="2"/>
      <c r="G79" s="2"/>
      <c r="H79" s="2"/>
      <c r="J79" s="2"/>
      <c r="K79" s="2"/>
      <c r="L79" s="2"/>
      <c r="M79" s="2"/>
      <c r="N79" s="2"/>
      <c r="O79" s="2"/>
      <c r="P79" s="2"/>
      <c r="Q79" s="2"/>
    </row>
    <row r="80" spans="1:17" x14ac:dyDescent="0.2">
      <c r="F80" s="2"/>
      <c r="G80" s="2"/>
      <c r="H80" s="2"/>
      <c r="J80" s="2"/>
      <c r="K80" s="2"/>
      <c r="L80" s="2"/>
      <c r="M80" s="2"/>
      <c r="N80" s="2"/>
      <c r="O80" s="2"/>
      <c r="P80" s="2"/>
      <c r="Q80" s="2"/>
    </row>
    <row r="81" spans="6:17" x14ac:dyDescent="0.2">
      <c r="F81" s="2"/>
      <c r="G81" s="2"/>
      <c r="H81" s="2"/>
      <c r="J81" s="2"/>
      <c r="K81" s="2"/>
      <c r="L81" s="2"/>
      <c r="M81" s="2"/>
      <c r="N81" s="2"/>
      <c r="O81" s="2"/>
      <c r="P81" s="2"/>
      <c r="Q81" s="2"/>
    </row>
    <row r="82" spans="6:17" x14ac:dyDescent="0.2">
      <c r="F82" s="2"/>
      <c r="G82" s="2"/>
      <c r="H82" s="2"/>
      <c r="J82" s="2"/>
      <c r="K82" s="2"/>
      <c r="L82" s="2"/>
      <c r="M82" s="2"/>
      <c r="N82" s="2"/>
      <c r="O82" s="2"/>
      <c r="P82" s="2"/>
      <c r="Q82" s="2"/>
    </row>
    <row r="83" spans="6:17" x14ac:dyDescent="0.2">
      <c r="F83" s="2"/>
      <c r="G83" s="2"/>
      <c r="H83" s="2"/>
      <c r="J83" s="2"/>
      <c r="K83" s="2"/>
      <c r="L83" s="2"/>
      <c r="M83" s="2"/>
      <c r="N83" s="2"/>
      <c r="O83" s="2"/>
      <c r="P83" s="2"/>
      <c r="Q83" s="2"/>
    </row>
    <row r="84" spans="6:17" x14ac:dyDescent="0.2">
      <c r="F84" s="2"/>
      <c r="G84" s="2"/>
      <c r="H84" s="2"/>
      <c r="J84" s="2"/>
      <c r="K84" s="2"/>
      <c r="L84" s="2"/>
      <c r="M84" s="2"/>
      <c r="N84" s="2"/>
      <c r="O84" s="2"/>
      <c r="P84" s="2"/>
      <c r="Q84" s="2"/>
    </row>
    <row r="85" spans="6:17" x14ac:dyDescent="0.2">
      <c r="F85" s="2"/>
      <c r="G85" s="2"/>
      <c r="H85" s="2"/>
      <c r="J85" s="2"/>
      <c r="K85" s="2"/>
      <c r="L85" s="2"/>
      <c r="M85" s="2"/>
      <c r="N85" s="2"/>
      <c r="O85" s="2"/>
      <c r="P85" s="2"/>
      <c r="Q85" s="2"/>
    </row>
    <row r="86" spans="6:17" x14ac:dyDescent="0.2">
      <c r="F86" s="2"/>
      <c r="G86" s="2"/>
      <c r="H86" s="2"/>
      <c r="J86" s="2"/>
      <c r="K86" s="2"/>
      <c r="L86" s="2"/>
      <c r="M86" s="2"/>
      <c r="N86" s="2"/>
      <c r="O86" s="2"/>
      <c r="P86" s="2"/>
      <c r="Q86" s="2"/>
    </row>
    <row r="87" spans="6:17" x14ac:dyDescent="0.2">
      <c r="F87" s="2"/>
      <c r="G87" s="2"/>
      <c r="H87" s="2"/>
      <c r="J87" s="2"/>
      <c r="K87" s="2"/>
      <c r="L87" s="2"/>
      <c r="M87" s="2"/>
      <c r="N87" s="2"/>
      <c r="O87" s="2"/>
      <c r="P87" s="2"/>
      <c r="Q87" s="2"/>
    </row>
    <row r="88" spans="6:17" x14ac:dyDescent="0.2">
      <c r="F88" s="2"/>
      <c r="G88" s="2"/>
      <c r="H88" s="2"/>
      <c r="J88" s="2"/>
      <c r="K88" s="2"/>
      <c r="L88" s="2"/>
      <c r="M88" s="2"/>
      <c r="N88" s="2"/>
      <c r="O88" s="2"/>
      <c r="P88" s="2"/>
      <c r="Q88" s="2"/>
    </row>
    <row r="89" spans="6:17" x14ac:dyDescent="0.2">
      <c r="F89" s="2"/>
      <c r="G89" s="2"/>
      <c r="H89" s="2"/>
      <c r="J89" s="2"/>
      <c r="K89" s="2"/>
      <c r="L89" s="2"/>
      <c r="M89" s="2"/>
      <c r="N89" s="2"/>
      <c r="O89" s="2"/>
      <c r="P89" s="2"/>
      <c r="Q89" s="2"/>
    </row>
    <row r="90" spans="6:17" x14ac:dyDescent="0.2">
      <c r="F90" s="2"/>
      <c r="G90" s="2"/>
      <c r="H90" s="2"/>
      <c r="J90" s="2"/>
      <c r="K90" s="2"/>
      <c r="L90" s="2"/>
      <c r="M90" s="2"/>
      <c r="N90" s="2"/>
      <c r="O90" s="2"/>
      <c r="P90" s="2"/>
      <c r="Q90" s="2"/>
    </row>
    <row r="91" spans="6:17" x14ac:dyDescent="0.2">
      <c r="F91" s="2"/>
      <c r="G91" s="2"/>
      <c r="H91" s="2"/>
      <c r="J91" s="2"/>
      <c r="K91" s="2"/>
      <c r="L91" s="2"/>
      <c r="M91" s="2"/>
      <c r="N91" s="2"/>
      <c r="O91" s="2"/>
      <c r="P91" s="2"/>
      <c r="Q91" s="2"/>
    </row>
    <row r="92" spans="6:17" x14ac:dyDescent="0.2">
      <c r="F92" s="2"/>
      <c r="G92" s="2"/>
      <c r="H92" s="2"/>
      <c r="J92" s="2"/>
      <c r="K92" s="2"/>
      <c r="L92" s="2"/>
      <c r="M92" s="2"/>
      <c r="N92" s="2"/>
      <c r="O92" s="2"/>
      <c r="P92" s="2"/>
      <c r="Q92" s="2"/>
    </row>
    <row r="93" spans="6:17" x14ac:dyDescent="0.2">
      <c r="F93" s="2"/>
      <c r="G93" s="2"/>
      <c r="H93" s="2"/>
      <c r="J93" s="2"/>
      <c r="K93" s="2"/>
      <c r="L93" s="2"/>
      <c r="M93" s="2"/>
      <c r="N93" s="2"/>
      <c r="O93" s="2"/>
      <c r="P93" s="2"/>
      <c r="Q93" s="2"/>
    </row>
    <row r="94" spans="6:17" x14ac:dyDescent="0.2">
      <c r="F94" s="2"/>
      <c r="G94" s="2"/>
      <c r="H94" s="2"/>
      <c r="J94" s="2"/>
      <c r="K94" s="2"/>
      <c r="L94" s="2"/>
      <c r="M94" s="2"/>
      <c r="N94" s="2"/>
      <c r="O94" s="2"/>
      <c r="P94" s="2"/>
      <c r="Q94" s="2"/>
    </row>
    <row r="95" spans="6:17" x14ac:dyDescent="0.2">
      <c r="F95" s="2"/>
      <c r="G95" s="2"/>
      <c r="H95" s="2"/>
      <c r="J95" s="2"/>
      <c r="K95" s="2"/>
      <c r="L95" s="2"/>
      <c r="M95" s="2"/>
      <c r="N95" s="2"/>
      <c r="O95" s="2"/>
      <c r="P95" s="2"/>
      <c r="Q95" s="2"/>
    </row>
    <row r="96" spans="6:17" x14ac:dyDescent="0.2">
      <c r="F96" s="2"/>
      <c r="G96" s="2"/>
      <c r="H96" s="2"/>
      <c r="J96" s="2"/>
      <c r="K96" s="2"/>
      <c r="L96" s="2"/>
      <c r="M96" s="2"/>
      <c r="N96" s="2"/>
      <c r="O96" s="2"/>
      <c r="P96" s="2"/>
      <c r="Q96" s="2"/>
    </row>
    <row r="97" spans="2:17" x14ac:dyDescent="0.2">
      <c r="F97" s="2"/>
      <c r="G97" s="2"/>
      <c r="H97" s="2"/>
      <c r="J97" s="2"/>
      <c r="K97" s="2"/>
      <c r="L97" s="2"/>
      <c r="M97" s="2"/>
      <c r="N97" s="2"/>
      <c r="O97" s="2"/>
      <c r="P97" s="2"/>
      <c r="Q97" s="2"/>
    </row>
    <row r="98" spans="2:17" x14ac:dyDescent="0.2">
      <c r="F98" s="2"/>
      <c r="G98" s="2"/>
      <c r="H98" s="2"/>
      <c r="J98" s="2"/>
      <c r="K98" s="2"/>
      <c r="L98" s="2"/>
      <c r="M98" s="2"/>
      <c r="N98" s="2"/>
      <c r="O98" s="2"/>
      <c r="P98" s="2"/>
      <c r="Q98" s="2"/>
    </row>
    <row r="99" spans="2:17" x14ac:dyDescent="0.2">
      <c r="F99" s="2"/>
      <c r="G99" s="2"/>
      <c r="H99" s="2"/>
      <c r="J99" s="2"/>
      <c r="K99" s="2"/>
      <c r="L99" s="2"/>
      <c r="M99" s="2"/>
      <c r="N99" s="2"/>
      <c r="O99" s="2"/>
      <c r="P99" s="2"/>
      <c r="Q99" s="2"/>
    </row>
    <row r="100" spans="2:17" x14ac:dyDescent="0.2">
      <c r="F100" s="2"/>
      <c r="G100" s="2"/>
      <c r="H100" s="2"/>
      <c r="J100" s="2"/>
      <c r="K100" s="2"/>
      <c r="L100" s="2"/>
      <c r="M100" s="2"/>
      <c r="N100" s="2"/>
      <c r="O100" s="2"/>
      <c r="P100" s="2"/>
      <c r="Q100" s="2"/>
    </row>
    <row r="101" spans="2:17" x14ac:dyDescent="0.2">
      <c r="F101" s="2"/>
      <c r="G101" s="2"/>
      <c r="H101" s="2"/>
      <c r="J101" s="2"/>
      <c r="K101" s="2"/>
      <c r="L101" s="2"/>
      <c r="M101" s="2"/>
      <c r="N101" s="2"/>
      <c r="O101" s="2"/>
      <c r="P101" s="2"/>
      <c r="Q101" s="2"/>
    </row>
    <row r="102" spans="2:17" x14ac:dyDescent="0.2">
      <c r="F102" s="2"/>
      <c r="G102" s="2"/>
      <c r="H102" s="2"/>
      <c r="J102" s="2"/>
      <c r="K102" s="2"/>
      <c r="L102" s="2"/>
      <c r="M102" s="2"/>
      <c r="N102" s="2"/>
      <c r="O102" s="2"/>
      <c r="P102" s="2"/>
      <c r="Q102" s="2"/>
    </row>
    <row r="103" spans="2:17" x14ac:dyDescent="0.2">
      <c r="B103" s="25"/>
      <c r="F103" s="2"/>
      <c r="G103" s="2"/>
      <c r="H103" s="2"/>
      <c r="J103" s="2"/>
      <c r="K103" s="2"/>
      <c r="L103" s="2"/>
      <c r="M103" s="2"/>
      <c r="N103" s="2"/>
      <c r="O103" s="2"/>
      <c r="P103" s="2"/>
      <c r="Q103" s="2"/>
    </row>
    <row r="104" spans="2:17" x14ac:dyDescent="0.2">
      <c r="F104" s="2"/>
      <c r="G104" s="2"/>
      <c r="H104" s="2"/>
      <c r="J104" s="2"/>
      <c r="K104" s="2"/>
      <c r="L104" s="2"/>
      <c r="M104" s="2"/>
      <c r="N104" s="2"/>
      <c r="O104" s="2"/>
      <c r="P104" s="2"/>
      <c r="Q104" s="2"/>
    </row>
    <row r="105" spans="2:17" x14ac:dyDescent="0.2">
      <c r="F105" s="2"/>
      <c r="G105" s="2"/>
      <c r="H105" s="2"/>
      <c r="J105" s="2"/>
      <c r="K105" s="2"/>
      <c r="L105" s="2"/>
      <c r="M105" s="2"/>
      <c r="N105" s="2"/>
      <c r="O105" s="2"/>
      <c r="P105" s="2"/>
      <c r="Q105" s="2"/>
    </row>
    <row r="106" spans="2:17" x14ac:dyDescent="0.2">
      <c r="F106" s="2"/>
      <c r="G106" s="2"/>
      <c r="H106" s="2"/>
      <c r="J106" s="2"/>
      <c r="K106" s="2"/>
      <c r="L106" s="2"/>
      <c r="M106" s="2"/>
      <c r="N106" s="2"/>
      <c r="O106" s="2"/>
      <c r="P106" s="2"/>
      <c r="Q106" s="2"/>
    </row>
    <row r="107" spans="2:17" x14ac:dyDescent="0.2">
      <c r="F107" s="2"/>
      <c r="G107" s="2"/>
      <c r="H107" s="2"/>
      <c r="J107" s="2"/>
      <c r="K107" s="2"/>
      <c r="L107" s="2"/>
      <c r="M107" s="2"/>
      <c r="N107" s="2"/>
      <c r="O107" s="2"/>
      <c r="P107" s="2"/>
      <c r="Q107" s="2"/>
    </row>
    <row r="108" spans="2:17" x14ac:dyDescent="0.2">
      <c r="F108" s="2"/>
      <c r="G108" s="2"/>
      <c r="H108" s="2"/>
      <c r="J108" s="2"/>
      <c r="K108" s="2"/>
      <c r="L108" s="2"/>
      <c r="M108" s="2"/>
      <c r="N108" s="2"/>
      <c r="O108" s="2"/>
      <c r="P108" s="2"/>
      <c r="Q108" s="2"/>
    </row>
    <row r="109" spans="2:17" x14ac:dyDescent="0.2">
      <c r="B109" s="26"/>
      <c r="F109" s="2"/>
      <c r="G109" s="2"/>
      <c r="H109" s="2"/>
      <c r="J109" s="2"/>
      <c r="K109" s="2"/>
      <c r="L109" s="2"/>
      <c r="M109" s="2"/>
      <c r="N109" s="2"/>
      <c r="O109" s="2"/>
      <c r="P109" s="2"/>
      <c r="Q109" s="2"/>
    </row>
    <row r="110" spans="2:17" x14ac:dyDescent="0.2">
      <c r="F110" s="2"/>
      <c r="G110" s="2"/>
      <c r="H110" s="2"/>
      <c r="J110" s="2"/>
      <c r="K110" s="2"/>
      <c r="L110" s="2"/>
      <c r="M110" s="2"/>
      <c r="N110" s="2"/>
      <c r="O110" s="2"/>
      <c r="P110" s="2"/>
      <c r="Q110" s="2"/>
    </row>
    <row r="111" spans="2:17" x14ac:dyDescent="0.2">
      <c r="F111" s="2"/>
      <c r="G111" s="2"/>
      <c r="H111" s="2"/>
      <c r="J111" s="2"/>
      <c r="K111" s="2"/>
      <c r="L111" s="2"/>
      <c r="M111" s="2"/>
      <c r="N111" s="2"/>
      <c r="O111" s="2"/>
      <c r="P111" s="2"/>
      <c r="Q111" s="2"/>
    </row>
    <row r="112" spans="2:17" x14ac:dyDescent="0.2">
      <c r="F112" s="2"/>
      <c r="G112" s="2"/>
      <c r="H112" s="2"/>
      <c r="J112" s="2"/>
      <c r="K112" s="2"/>
      <c r="L112" s="2"/>
      <c r="M112" s="2"/>
      <c r="N112" s="2"/>
      <c r="O112" s="2"/>
      <c r="P112" s="2"/>
      <c r="Q112" s="2"/>
    </row>
    <row r="113" spans="2:17" x14ac:dyDescent="0.2">
      <c r="F113" s="2"/>
      <c r="G113" s="2"/>
      <c r="H113" s="2"/>
      <c r="J113" s="2"/>
      <c r="K113" s="2"/>
      <c r="L113" s="2"/>
      <c r="M113" s="2"/>
      <c r="N113" s="2"/>
      <c r="O113" s="2"/>
      <c r="P113" s="2"/>
      <c r="Q113" s="2"/>
    </row>
    <row r="114" spans="2:17" x14ac:dyDescent="0.2">
      <c r="F114" s="2"/>
      <c r="G114" s="2"/>
      <c r="H114" s="2"/>
      <c r="J114" s="2"/>
      <c r="K114" s="2"/>
      <c r="L114" s="2"/>
      <c r="M114" s="2"/>
      <c r="N114" s="2"/>
      <c r="O114" s="2"/>
      <c r="P114" s="2"/>
      <c r="Q114" s="2"/>
    </row>
    <row r="115" spans="2:17" x14ac:dyDescent="0.2">
      <c r="B115" s="25"/>
      <c r="F115" s="2"/>
      <c r="G115" s="2"/>
      <c r="H115" s="2"/>
      <c r="J115" s="2"/>
      <c r="K115" s="2"/>
      <c r="L115" s="2"/>
      <c r="M115" s="2"/>
      <c r="N115" s="2"/>
      <c r="O115" s="2"/>
      <c r="P115" s="2"/>
      <c r="Q115" s="2"/>
    </row>
    <row r="116" spans="2:17" x14ac:dyDescent="0.2">
      <c r="F116" s="2"/>
      <c r="G116" s="2"/>
      <c r="H116" s="2"/>
      <c r="J116" s="2"/>
      <c r="K116" s="2"/>
      <c r="L116" s="2"/>
      <c r="M116" s="2"/>
      <c r="N116" s="2"/>
      <c r="O116" s="2"/>
      <c r="P116" s="2"/>
      <c r="Q116" s="2"/>
    </row>
    <row r="117" spans="2:17" x14ac:dyDescent="0.2">
      <c r="F117" s="2"/>
      <c r="G117" s="2"/>
      <c r="H117" s="2"/>
      <c r="J117" s="2"/>
      <c r="K117" s="2"/>
      <c r="L117" s="2"/>
      <c r="M117" s="2"/>
      <c r="N117" s="2"/>
      <c r="O117" s="2"/>
      <c r="P117" s="2"/>
      <c r="Q117" s="2"/>
    </row>
    <row r="118" spans="2:17" x14ac:dyDescent="0.2">
      <c r="F118" s="2"/>
      <c r="G118" s="2"/>
      <c r="H118" s="2"/>
      <c r="J118" s="2"/>
      <c r="K118" s="2"/>
      <c r="L118" s="2"/>
      <c r="M118" s="2"/>
      <c r="N118" s="2"/>
      <c r="O118" s="2"/>
      <c r="P118" s="2"/>
      <c r="Q118" s="2"/>
    </row>
    <row r="119" spans="2:17" x14ac:dyDescent="0.2">
      <c r="F119" s="2"/>
      <c r="G119" s="2"/>
      <c r="H119" s="2"/>
      <c r="J119" s="2"/>
      <c r="K119" s="2"/>
      <c r="L119" s="2"/>
      <c r="M119" s="2"/>
      <c r="N119" s="2"/>
      <c r="O119" s="2"/>
      <c r="P119" s="2"/>
      <c r="Q119" s="2"/>
    </row>
    <row r="120" spans="2:17" x14ac:dyDescent="0.2">
      <c r="F120" s="2"/>
      <c r="G120" s="2"/>
      <c r="H120" s="2"/>
      <c r="J120" s="2"/>
      <c r="K120" s="2"/>
      <c r="L120" s="2"/>
      <c r="M120" s="2"/>
      <c r="N120" s="2"/>
      <c r="O120" s="2"/>
      <c r="P120" s="2"/>
      <c r="Q120" s="2"/>
    </row>
    <row r="121" spans="2:17" x14ac:dyDescent="0.2">
      <c r="E121" s="70"/>
      <c r="F121" s="5"/>
      <c r="G121" s="5"/>
      <c r="H121" s="5"/>
      <c r="I121" s="8"/>
      <c r="J121" s="5"/>
      <c r="K121" s="5"/>
      <c r="L121" s="5"/>
      <c r="M121" s="5"/>
      <c r="N121" s="5"/>
      <c r="O121" s="5"/>
      <c r="P121" s="5"/>
      <c r="Q121" s="5"/>
    </row>
    <row r="122" spans="2:17" x14ac:dyDescent="0.2">
      <c r="E122" s="70"/>
      <c r="F122" s="5"/>
      <c r="G122" s="5"/>
      <c r="H122" s="5"/>
      <c r="I122" s="8"/>
      <c r="J122" s="8"/>
      <c r="K122" s="8"/>
      <c r="L122" s="8"/>
      <c r="M122" s="8"/>
      <c r="N122" s="8"/>
      <c r="O122" s="8"/>
      <c r="P122" s="8"/>
      <c r="Q122" s="8"/>
    </row>
    <row r="123" spans="2:17" x14ac:dyDescent="0.2">
      <c r="E123" s="70"/>
      <c r="F123" s="5"/>
      <c r="G123" s="5"/>
      <c r="H123" s="5"/>
      <c r="I123" s="8"/>
      <c r="J123" s="5"/>
      <c r="K123" s="5"/>
      <c r="L123" s="5"/>
      <c r="M123" s="5"/>
      <c r="N123" s="5"/>
      <c r="O123" s="5"/>
      <c r="P123" s="5"/>
      <c r="Q123" s="5"/>
    </row>
    <row r="124" spans="2:17" x14ac:dyDescent="0.2">
      <c r="E124" s="70"/>
      <c r="F124" s="5"/>
      <c r="G124" s="5"/>
      <c r="H124" s="5"/>
      <c r="I124" s="8"/>
      <c r="J124" s="8"/>
      <c r="K124" s="8"/>
      <c r="L124" s="8"/>
      <c r="M124" s="8"/>
      <c r="N124" s="8"/>
      <c r="O124" s="8"/>
      <c r="P124" s="8"/>
      <c r="Q124" s="8"/>
    </row>
    <row r="125" spans="2:17" x14ac:dyDescent="0.2">
      <c r="E125" s="70"/>
      <c r="F125" s="5"/>
      <c r="G125" s="5"/>
      <c r="H125" s="5"/>
      <c r="I125" s="8"/>
      <c r="J125" s="8"/>
      <c r="K125" s="8"/>
      <c r="L125" s="8"/>
      <c r="M125" s="8"/>
      <c r="N125" s="8"/>
      <c r="O125" s="8"/>
      <c r="P125" s="8"/>
      <c r="Q125" s="8"/>
    </row>
    <row r="126" spans="2:17" x14ac:dyDescent="0.2">
      <c r="E126" s="70"/>
      <c r="F126" s="5"/>
      <c r="G126" s="5"/>
      <c r="H126" s="5"/>
      <c r="I126" s="28"/>
      <c r="J126" s="28"/>
      <c r="K126" s="28"/>
      <c r="L126" s="28"/>
      <c r="M126" s="28"/>
      <c r="N126" s="28"/>
      <c r="O126" s="28"/>
      <c r="P126" s="28"/>
      <c r="Q126" s="28"/>
    </row>
    <row r="127" spans="2:17" x14ac:dyDescent="0.2">
      <c r="B127" s="73"/>
      <c r="C127" s="74"/>
      <c r="D127" s="75"/>
      <c r="E127" s="71"/>
      <c r="F127" s="71"/>
      <c r="G127" s="71"/>
      <c r="H127" s="71"/>
      <c r="I127" s="71"/>
      <c r="J127" s="71"/>
      <c r="K127" s="71"/>
      <c r="L127" s="71"/>
      <c r="M127" s="71"/>
      <c r="N127" s="71"/>
      <c r="O127" s="71"/>
      <c r="P127" s="71"/>
      <c r="Q127" s="71"/>
    </row>
    <row r="129" spans="10:17" x14ac:dyDescent="0.2">
      <c r="J129" s="2"/>
      <c r="K129" s="2"/>
      <c r="L129" s="2"/>
      <c r="M129" s="2"/>
      <c r="N129" s="2"/>
      <c r="O129" s="2"/>
      <c r="P129" s="2"/>
      <c r="Q129" s="2"/>
    </row>
    <row r="130" spans="10:17" x14ac:dyDescent="0.2">
      <c r="L130" s="7"/>
      <c r="Q130" s="7"/>
    </row>
  </sheetData>
  <sheetProtection formatCells="0" formatColumns="0" formatRows="0" deleteRows="0" selectLockedCells="1" sort="0"/>
  <customSheetViews>
    <customSheetView guid="{D32B852E-96A5-4722-BBE6-B912E9AFE681}">
      <selection activeCell="E19" sqref="E19:F19"/>
      <pageMargins left="0.78749999999999998" right="0.78749999999999998" top="1.0249999999999999" bottom="1.0249999999999999" header="0.78749999999999998" footer="0.78749999999999998"/>
      <pageSetup paperSize="9" orientation="portrait" horizontalDpi="300" verticalDpi="300" r:id="rId1"/>
      <headerFooter alignWithMargins="0">
        <oddHeader>&amp;C&amp;A</oddHeader>
        <oddFooter>&amp;CPage &amp;P</oddFooter>
      </headerFooter>
    </customSheetView>
  </customSheetViews>
  <dataValidations count="1">
    <dataValidation type="list" allowBlank="1" showInputMessage="1" showErrorMessage="1" sqref="F3:F4">
      <formula1>Jobs</formula1>
    </dataValidation>
  </dataValidations>
  <pageMargins left="0.78740157480314965" right="0.78740157480314965" top="1.0236220472440944" bottom="1.0236220472440944" header="0.78740157480314965" footer="0.78740157480314965"/>
  <pageSetup paperSize="9" scale="62" orientation="portrait" horizontalDpi="300" verticalDpi="300" r:id="rId2"/>
  <headerFooter alignWithMargins="0">
    <oddHeader>&amp;C&amp;A</oddHeader>
    <oddFooter>&amp;CPage &amp;P</oddFooter>
  </headerFooter>
  <cellWatches>
    <cellWatch r="E66"/>
  </cellWatch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6" tint="-0.499984740745262"/>
  </sheetPr>
  <dimension ref="A1:E86"/>
  <sheetViews>
    <sheetView workbookViewId="0">
      <selection activeCell="B4" sqref="B4"/>
    </sheetView>
  </sheetViews>
  <sheetFormatPr defaultRowHeight="12.75" x14ac:dyDescent="0.2"/>
  <cols>
    <col min="1" max="1" width="31" customWidth="1"/>
    <col min="2" max="2" width="22.7109375" customWidth="1"/>
    <col min="3" max="3" width="15.140625" customWidth="1"/>
    <col min="4" max="4" width="13.5703125" customWidth="1"/>
    <col min="5" max="5" width="23.140625" customWidth="1"/>
  </cols>
  <sheetData>
    <row r="1" spans="1:5" ht="18" x14ac:dyDescent="0.25">
      <c r="A1" s="51" t="s">
        <v>8</v>
      </c>
    </row>
    <row r="3" spans="1:5" x14ac:dyDescent="0.2">
      <c r="A3" s="48" t="s">
        <v>9</v>
      </c>
      <c r="B3" s="48" t="s">
        <v>10</v>
      </c>
      <c r="C3" s="48" t="s">
        <v>108</v>
      </c>
      <c r="D3" s="48" t="s">
        <v>109</v>
      </c>
      <c r="E3" s="49" t="s">
        <v>11</v>
      </c>
    </row>
    <row r="4" spans="1:5" x14ac:dyDescent="0.2">
      <c r="A4" s="1" t="s">
        <v>110</v>
      </c>
      <c r="B4" s="27"/>
      <c r="C4" s="50">
        <f>SUMIF(Transactions!U:U,Funders!A4,Transactions!V:V)</f>
        <v>0</v>
      </c>
      <c r="D4" s="50">
        <f>SUMIF(Transactions!W:W,Funders!A4,Transactions!X:X)</f>
        <v>0</v>
      </c>
      <c r="E4" s="3">
        <f>SUM(B4:D4)</f>
        <v>0</v>
      </c>
    </row>
    <row r="5" spans="1:5" x14ac:dyDescent="0.2">
      <c r="A5" s="5"/>
      <c r="B5" s="27"/>
      <c r="C5" s="50">
        <f>SUMIF(Transactions!U:U,Funders!A5,Transactions!V:V)</f>
        <v>0</v>
      </c>
      <c r="D5" s="50">
        <f>SUMIF(Transactions!W:W,Funders!A5,Transactions!X:X)</f>
        <v>0</v>
      </c>
      <c r="E5" s="3">
        <f t="shared" ref="E5:E32" si="0">SUM(B5:D5)</f>
        <v>0</v>
      </c>
    </row>
    <row r="6" spans="1:5" x14ac:dyDescent="0.2">
      <c r="A6" s="5"/>
      <c r="B6" s="27"/>
      <c r="C6" s="50">
        <f>SUMIF(Transactions!U:U,Funders!A6,Transactions!V:V)</f>
        <v>0</v>
      </c>
      <c r="D6" s="50">
        <f>SUMIF(Transactions!W:W,Funders!A6,Transactions!X:X)</f>
        <v>0</v>
      </c>
      <c r="E6" s="3">
        <f t="shared" si="0"/>
        <v>0</v>
      </c>
    </row>
    <row r="7" spans="1:5" x14ac:dyDescent="0.2">
      <c r="A7" s="5"/>
      <c r="B7" s="27"/>
      <c r="C7" s="50">
        <f>SUMIF(Transactions!U:U,Funders!A7,Transactions!V:V)</f>
        <v>0</v>
      </c>
      <c r="D7" s="50">
        <f>SUMIF(Transactions!W:W,Funders!A7,Transactions!X:X)</f>
        <v>0</v>
      </c>
      <c r="E7" s="3">
        <f t="shared" si="0"/>
        <v>0</v>
      </c>
    </row>
    <row r="8" spans="1:5" x14ac:dyDescent="0.2">
      <c r="A8" s="5"/>
      <c r="B8" s="27"/>
      <c r="C8" s="50">
        <f>SUMIF(Transactions!U:U,Funders!A8,Transactions!V:V)</f>
        <v>0</v>
      </c>
      <c r="D8" s="50">
        <f>SUMIF(Transactions!W:W,Funders!A8,Transactions!X:X)</f>
        <v>0</v>
      </c>
      <c r="E8" s="3">
        <f t="shared" si="0"/>
        <v>0</v>
      </c>
    </row>
    <row r="9" spans="1:5" x14ac:dyDescent="0.2">
      <c r="A9" s="5"/>
      <c r="B9" s="27"/>
      <c r="C9" s="50">
        <f>SUMIF(Transactions!U:U,Funders!A9,Transactions!V:V)</f>
        <v>0</v>
      </c>
      <c r="D9" s="50">
        <f>SUMIF(Transactions!W:W,Funders!A9,Transactions!X:X)</f>
        <v>0</v>
      </c>
      <c r="E9" s="3">
        <f t="shared" si="0"/>
        <v>0</v>
      </c>
    </row>
    <row r="10" spans="1:5" x14ac:dyDescent="0.2">
      <c r="A10" s="5"/>
      <c r="B10" s="27"/>
      <c r="C10" s="50">
        <f>SUMIF(Transactions!U:U,Funders!A10,Transactions!V:V)</f>
        <v>0</v>
      </c>
      <c r="D10" s="50">
        <f>SUMIF(Transactions!W:W,Funders!A10,Transactions!X:X)</f>
        <v>0</v>
      </c>
      <c r="E10" s="3">
        <f t="shared" si="0"/>
        <v>0</v>
      </c>
    </row>
    <row r="11" spans="1:5" x14ac:dyDescent="0.2">
      <c r="A11" s="5"/>
      <c r="B11" s="27"/>
      <c r="C11" s="50">
        <f>SUMIF(Transactions!U:U,Funders!A11,Transactions!V:V)</f>
        <v>0</v>
      </c>
      <c r="D11" s="50">
        <f>SUMIF(Transactions!W:W,Funders!A11,Transactions!X:X)</f>
        <v>0</v>
      </c>
      <c r="E11" s="3">
        <f t="shared" si="0"/>
        <v>0</v>
      </c>
    </row>
    <row r="12" spans="1:5" x14ac:dyDescent="0.2">
      <c r="A12" s="5"/>
      <c r="B12" s="27"/>
      <c r="C12" s="50">
        <f>SUMIF(Transactions!U:U,Funders!A12,Transactions!V:V)</f>
        <v>0</v>
      </c>
      <c r="D12" s="50">
        <f>SUMIF(Transactions!W:W,Funders!A12,Transactions!X:X)</f>
        <v>0</v>
      </c>
      <c r="E12" s="3">
        <f t="shared" si="0"/>
        <v>0</v>
      </c>
    </row>
    <row r="13" spans="1:5" x14ac:dyDescent="0.2">
      <c r="A13" s="5"/>
      <c r="B13" s="27"/>
      <c r="C13" s="50">
        <f>SUMIF(Transactions!U:U,Funders!A13,Transactions!V:V)</f>
        <v>0</v>
      </c>
      <c r="D13" s="50">
        <f>SUMIF(Transactions!W:W,Funders!A13,Transactions!X:X)</f>
        <v>0</v>
      </c>
      <c r="E13" s="3">
        <f t="shared" si="0"/>
        <v>0</v>
      </c>
    </row>
    <row r="14" spans="1:5" x14ac:dyDescent="0.2">
      <c r="A14" s="5"/>
      <c r="B14" s="27"/>
      <c r="C14" s="50">
        <f>SUMIF(Transactions!U:U,Funders!A14,Transactions!V:V)</f>
        <v>0</v>
      </c>
      <c r="D14" s="50">
        <f>SUMIF(Transactions!W:W,Funders!A14,Transactions!X:X)</f>
        <v>0</v>
      </c>
      <c r="E14" s="3">
        <f t="shared" si="0"/>
        <v>0</v>
      </c>
    </row>
    <row r="15" spans="1:5" x14ac:dyDescent="0.2">
      <c r="A15" s="5"/>
      <c r="B15" s="27"/>
      <c r="C15" s="50">
        <f>SUMIF(Transactions!U:U,Funders!A15,Transactions!V:V)</f>
        <v>0</v>
      </c>
      <c r="D15" s="50">
        <f>SUMIF(Transactions!W:W,Funders!A15,Transactions!X:X)</f>
        <v>0</v>
      </c>
      <c r="E15" s="3">
        <f t="shared" si="0"/>
        <v>0</v>
      </c>
    </row>
    <row r="16" spans="1:5" x14ac:dyDescent="0.2">
      <c r="A16" s="5"/>
      <c r="B16" s="27"/>
      <c r="C16" s="50">
        <f>SUMIF(Transactions!U:U,Funders!A16,Transactions!V:V)</f>
        <v>0</v>
      </c>
      <c r="D16" s="50">
        <f>SUMIF(Transactions!W:W,Funders!A16,Transactions!X:X)</f>
        <v>0</v>
      </c>
      <c r="E16" s="3">
        <f t="shared" si="0"/>
        <v>0</v>
      </c>
    </row>
    <row r="17" spans="1:5" x14ac:dyDescent="0.2">
      <c r="A17" s="5"/>
      <c r="B17" s="27"/>
      <c r="C17" s="50">
        <f>SUMIF(Transactions!U:U,Funders!A17,Transactions!V:V)</f>
        <v>0</v>
      </c>
      <c r="D17" s="50">
        <f>SUMIF(Transactions!W:W,Funders!A17,Transactions!X:X)</f>
        <v>0</v>
      </c>
      <c r="E17" s="3">
        <f t="shared" si="0"/>
        <v>0</v>
      </c>
    </row>
    <row r="18" spans="1:5" x14ac:dyDescent="0.2">
      <c r="A18" s="5"/>
      <c r="B18" s="27"/>
      <c r="C18" s="50">
        <f>SUMIF(Transactions!U:U,Funders!A18,Transactions!V:V)</f>
        <v>0</v>
      </c>
      <c r="D18" s="50">
        <f>SUMIF(Transactions!W:W,Funders!A18,Transactions!X:X)</f>
        <v>0</v>
      </c>
      <c r="E18" s="3">
        <f t="shared" si="0"/>
        <v>0</v>
      </c>
    </row>
    <row r="19" spans="1:5" x14ac:dyDescent="0.2">
      <c r="A19" s="5"/>
      <c r="B19" s="27"/>
      <c r="C19" s="50">
        <f>SUMIF(Transactions!U:U,Funders!A19,Transactions!V:V)</f>
        <v>0</v>
      </c>
      <c r="D19" s="50">
        <f>SUMIF(Transactions!W:W,Funders!A19,Transactions!X:X)</f>
        <v>0</v>
      </c>
      <c r="E19" s="3">
        <f t="shared" si="0"/>
        <v>0</v>
      </c>
    </row>
    <row r="20" spans="1:5" x14ac:dyDescent="0.2">
      <c r="A20" s="5"/>
      <c r="B20" s="27"/>
      <c r="C20" s="50">
        <f>SUMIF(Transactions!U:U,Funders!A20,Transactions!V:V)</f>
        <v>0</v>
      </c>
      <c r="D20" s="50">
        <f>SUMIF(Transactions!W:W,Funders!A20,Transactions!X:X)</f>
        <v>0</v>
      </c>
      <c r="E20" s="3">
        <f t="shared" si="0"/>
        <v>0</v>
      </c>
    </row>
    <row r="21" spans="1:5" x14ac:dyDescent="0.2">
      <c r="A21" s="5"/>
      <c r="B21" s="27"/>
      <c r="C21" s="50">
        <f>SUMIF(Transactions!U:U,Funders!A21,Transactions!V:V)</f>
        <v>0</v>
      </c>
      <c r="D21" s="50">
        <f>SUMIF(Transactions!W:W,Funders!A21,Transactions!X:X)</f>
        <v>0</v>
      </c>
      <c r="E21" s="3">
        <f t="shared" si="0"/>
        <v>0</v>
      </c>
    </row>
    <row r="22" spans="1:5" x14ac:dyDescent="0.2">
      <c r="A22" s="5"/>
      <c r="B22" s="27"/>
      <c r="C22" s="50">
        <f>SUMIF(Transactions!U:U,Funders!A22,Transactions!V:V)</f>
        <v>0</v>
      </c>
      <c r="D22" s="50">
        <f>SUMIF(Transactions!W:W,Funders!A22,Transactions!X:X)</f>
        <v>0</v>
      </c>
      <c r="E22" s="3">
        <f t="shared" si="0"/>
        <v>0</v>
      </c>
    </row>
    <row r="23" spans="1:5" x14ac:dyDescent="0.2">
      <c r="A23" s="5"/>
      <c r="B23" s="27"/>
      <c r="C23" s="50">
        <f>SUMIF(Transactions!U:U,Funders!A23,Transactions!V:V)</f>
        <v>0</v>
      </c>
      <c r="D23" s="50">
        <f>SUMIF(Transactions!W:W,Funders!A23,Transactions!X:X)</f>
        <v>0</v>
      </c>
      <c r="E23" s="3">
        <f t="shared" si="0"/>
        <v>0</v>
      </c>
    </row>
    <row r="24" spans="1:5" x14ac:dyDescent="0.2">
      <c r="A24" s="5"/>
      <c r="B24" s="27"/>
      <c r="C24" s="50">
        <f>SUMIF(Transactions!U:U,Funders!A24,Transactions!V:V)</f>
        <v>0</v>
      </c>
      <c r="D24" s="50">
        <f>SUMIF(Transactions!W:W,Funders!A24,Transactions!X:X)</f>
        <v>0</v>
      </c>
      <c r="E24" s="3">
        <f t="shared" si="0"/>
        <v>0</v>
      </c>
    </row>
    <row r="25" spans="1:5" x14ac:dyDescent="0.2">
      <c r="A25" s="5"/>
      <c r="B25" s="27"/>
      <c r="C25" s="50">
        <f>SUMIF(Transactions!U:U,Funders!A25,Transactions!V:V)</f>
        <v>0</v>
      </c>
      <c r="D25" s="50">
        <f>SUMIF(Transactions!W:W,Funders!A25,Transactions!X:X)</f>
        <v>0</v>
      </c>
      <c r="E25" s="3">
        <f t="shared" si="0"/>
        <v>0</v>
      </c>
    </row>
    <row r="26" spans="1:5" x14ac:dyDescent="0.2">
      <c r="A26" s="5"/>
      <c r="B26" s="27"/>
      <c r="C26" s="50">
        <f>SUMIF(Transactions!U:U,Funders!A26,Transactions!V:V)</f>
        <v>0</v>
      </c>
      <c r="D26" s="50">
        <f>SUMIF(Transactions!W:W,Funders!A26,Transactions!X:X)</f>
        <v>0</v>
      </c>
      <c r="E26" s="3">
        <f t="shared" si="0"/>
        <v>0</v>
      </c>
    </row>
    <row r="27" spans="1:5" x14ac:dyDescent="0.2">
      <c r="A27" s="5"/>
      <c r="B27" s="27"/>
      <c r="C27" s="50">
        <f>SUMIF(Transactions!U:U,Funders!A27,Transactions!V:V)</f>
        <v>0</v>
      </c>
      <c r="D27" s="50">
        <f>SUMIF(Transactions!W:W,Funders!A27,Transactions!X:X)</f>
        <v>0</v>
      </c>
      <c r="E27" s="3">
        <f t="shared" si="0"/>
        <v>0</v>
      </c>
    </row>
    <row r="28" spans="1:5" x14ac:dyDescent="0.2">
      <c r="A28" s="5"/>
      <c r="B28" s="27"/>
      <c r="C28" s="50">
        <f>SUMIF(Transactions!U:U,Funders!A28,Transactions!V:V)</f>
        <v>0</v>
      </c>
      <c r="D28" s="50">
        <f>SUMIF(Transactions!W:W,Funders!A28,Transactions!X:X)</f>
        <v>0</v>
      </c>
      <c r="E28" s="3">
        <f t="shared" si="0"/>
        <v>0</v>
      </c>
    </row>
    <row r="29" spans="1:5" x14ac:dyDescent="0.2">
      <c r="A29" s="5"/>
      <c r="B29" s="27"/>
      <c r="C29" s="50">
        <f>SUMIF(Transactions!U:U,Funders!A29,Transactions!V:V)</f>
        <v>0</v>
      </c>
      <c r="D29" s="50">
        <f>SUMIF(Transactions!W:W,Funders!A29,Transactions!X:X)</f>
        <v>0</v>
      </c>
      <c r="E29" s="3">
        <f t="shared" si="0"/>
        <v>0</v>
      </c>
    </row>
    <row r="30" spans="1:5" x14ac:dyDescent="0.2">
      <c r="A30" s="5"/>
      <c r="B30" s="27"/>
      <c r="C30" s="50">
        <f>SUMIF(Transactions!U:U,Funders!A30,Transactions!V:V)</f>
        <v>0</v>
      </c>
      <c r="D30" s="50">
        <f>SUMIF(Transactions!W:W,Funders!A30,Transactions!X:X)</f>
        <v>0</v>
      </c>
      <c r="E30" s="3">
        <f t="shared" si="0"/>
        <v>0</v>
      </c>
    </row>
    <row r="31" spans="1:5" x14ac:dyDescent="0.2">
      <c r="A31" s="5"/>
      <c r="B31" s="27"/>
      <c r="C31" s="50">
        <f>SUMIF(Transactions!U:U,Funders!A31,Transactions!V:V)</f>
        <v>0</v>
      </c>
      <c r="D31" s="50">
        <f>SUMIF(Transactions!W:W,Funders!A31,Transactions!X:X)</f>
        <v>0</v>
      </c>
      <c r="E31" s="3">
        <f t="shared" si="0"/>
        <v>0</v>
      </c>
    </row>
    <row r="32" spans="1:5" x14ac:dyDescent="0.2">
      <c r="A32" s="5"/>
      <c r="B32" s="27"/>
      <c r="C32" s="50">
        <f>SUMIF(Transactions!U:U,Funders!A32,Transactions!V:V)</f>
        <v>0</v>
      </c>
      <c r="D32" s="50">
        <f>SUMIF(Transactions!W:W,Funders!A32,Transactions!X:X)</f>
        <v>0</v>
      </c>
      <c r="E32" s="3">
        <f t="shared" si="0"/>
        <v>0</v>
      </c>
    </row>
    <row r="33" spans="1:5" x14ac:dyDescent="0.2">
      <c r="A33" s="48" t="s">
        <v>12</v>
      </c>
      <c r="B33" s="52">
        <f>SUM(B4:B32)</f>
        <v>0</v>
      </c>
      <c r="C33" s="52">
        <f>SUM(C4:C32)</f>
        <v>0</v>
      </c>
      <c r="D33" s="52">
        <f>SUM(D4:D32)</f>
        <v>0</v>
      </c>
      <c r="E33" s="52">
        <f>SUM(E4:E32)</f>
        <v>0</v>
      </c>
    </row>
    <row r="34" spans="1:5" x14ac:dyDescent="0.2">
      <c r="B34" s="50"/>
      <c r="C34" s="50"/>
      <c r="D34" s="50"/>
      <c r="E34" s="50"/>
    </row>
    <row r="35" spans="1:5" x14ac:dyDescent="0.2">
      <c r="B35" s="50"/>
      <c r="C35" s="50"/>
      <c r="D35" s="50"/>
      <c r="E35" s="50"/>
    </row>
    <row r="36" spans="1:5" x14ac:dyDescent="0.2">
      <c r="B36" s="50"/>
      <c r="C36" s="50"/>
      <c r="D36" s="50"/>
      <c r="E36" s="50"/>
    </row>
    <row r="37" spans="1:5" x14ac:dyDescent="0.2">
      <c r="B37" s="50"/>
      <c r="C37" s="50"/>
      <c r="D37" s="50"/>
      <c r="E37" s="50"/>
    </row>
    <row r="38" spans="1:5" x14ac:dyDescent="0.2">
      <c r="B38" s="50"/>
      <c r="C38" s="50"/>
      <c r="D38" s="50"/>
      <c r="E38" s="50"/>
    </row>
    <row r="39" spans="1:5" x14ac:dyDescent="0.2">
      <c r="B39" s="50"/>
      <c r="C39" s="50"/>
      <c r="D39" s="50"/>
      <c r="E39" s="50"/>
    </row>
    <row r="40" spans="1:5" x14ac:dyDescent="0.2">
      <c r="B40" s="50"/>
      <c r="C40" s="50"/>
      <c r="D40" s="50"/>
      <c r="E40" s="50"/>
    </row>
    <row r="41" spans="1:5" x14ac:dyDescent="0.2">
      <c r="B41" s="50"/>
      <c r="C41" s="50"/>
      <c r="D41" s="50"/>
      <c r="E41" s="50"/>
    </row>
    <row r="42" spans="1:5" x14ac:dyDescent="0.2">
      <c r="B42" s="50"/>
      <c r="C42" s="50"/>
      <c r="D42" s="50"/>
      <c r="E42" s="50"/>
    </row>
    <row r="43" spans="1:5" x14ac:dyDescent="0.2">
      <c r="B43" s="50"/>
      <c r="C43" s="50"/>
      <c r="D43" s="50"/>
      <c r="E43" s="50"/>
    </row>
    <row r="44" spans="1:5" x14ac:dyDescent="0.2">
      <c r="B44" s="50"/>
      <c r="C44" s="50"/>
      <c r="D44" s="50"/>
      <c r="E44" s="50"/>
    </row>
    <row r="45" spans="1:5" x14ac:dyDescent="0.2">
      <c r="B45" s="50"/>
      <c r="C45" s="50"/>
      <c r="D45" s="50"/>
      <c r="E45" s="50"/>
    </row>
    <row r="46" spans="1:5" x14ac:dyDescent="0.2">
      <c r="B46" s="50"/>
      <c r="C46" s="50"/>
      <c r="D46" s="50"/>
      <c r="E46" s="50"/>
    </row>
    <row r="47" spans="1:5" x14ac:dyDescent="0.2">
      <c r="B47" s="50"/>
      <c r="C47" s="50"/>
      <c r="D47" s="50"/>
      <c r="E47" s="50"/>
    </row>
    <row r="48" spans="1:5" x14ac:dyDescent="0.2">
      <c r="B48" s="50"/>
      <c r="C48" s="50"/>
      <c r="D48" s="50"/>
      <c r="E48" s="50"/>
    </row>
    <row r="49" spans="2:5" x14ac:dyDescent="0.2">
      <c r="B49" s="50"/>
      <c r="C49" s="50"/>
      <c r="D49" s="50"/>
      <c r="E49" s="50"/>
    </row>
    <row r="50" spans="2:5" x14ac:dyDescent="0.2">
      <c r="B50" s="50"/>
      <c r="C50" s="50"/>
      <c r="D50" s="50"/>
      <c r="E50" s="50"/>
    </row>
    <row r="51" spans="2:5" x14ac:dyDescent="0.2">
      <c r="B51" s="50"/>
      <c r="C51" s="50"/>
      <c r="D51" s="50"/>
      <c r="E51" s="50"/>
    </row>
    <row r="52" spans="2:5" x14ac:dyDescent="0.2">
      <c r="B52" s="50"/>
      <c r="C52" s="50"/>
      <c r="D52" s="50"/>
      <c r="E52" s="50"/>
    </row>
    <row r="53" spans="2:5" x14ac:dyDescent="0.2">
      <c r="B53" s="50"/>
      <c r="C53" s="50"/>
      <c r="D53" s="50"/>
      <c r="E53" s="50"/>
    </row>
    <row r="54" spans="2:5" x14ac:dyDescent="0.2">
      <c r="B54" s="50"/>
      <c r="C54" s="50"/>
      <c r="D54" s="50"/>
      <c r="E54" s="50"/>
    </row>
    <row r="55" spans="2:5" x14ac:dyDescent="0.2">
      <c r="B55" s="50"/>
      <c r="C55" s="50"/>
      <c r="D55" s="50"/>
      <c r="E55" s="50"/>
    </row>
    <row r="56" spans="2:5" x14ac:dyDescent="0.2">
      <c r="B56" s="50"/>
      <c r="C56" s="50"/>
      <c r="D56" s="50"/>
      <c r="E56" s="50"/>
    </row>
    <row r="57" spans="2:5" x14ac:dyDescent="0.2">
      <c r="B57" s="50"/>
      <c r="C57" s="50"/>
      <c r="D57" s="50"/>
      <c r="E57" s="50"/>
    </row>
    <row r="58" spans="2:5" x14ac:dyDescent="0.2">
      <c r="B58" s="50"/>
      <c r="C58" s="50"/>
      <c r="D58" s="50"/>
      <c r="E58" s="50"/>
    </row>
    <row r="59" spans="2:5" x14ac:dyDescent="0.2">
      <c r="B59" s="50"/>
      <c r="C59" s="50"/>
      <c r="D59" s="50"/>
      <c r="E59" s="50"/>
    </row>
    <row r="60" spans="2:5" x14ac:dyDescent="0.2">
      <c r="B60" s="50"/>
      <c r="C60" s="50"/>
      <c r="D60" s="50"/>
      <c r="E60" s="50"/>
    </row>
    <row r="61" spans="2:5" x14ac:dyDescent="0.2">
      <c r="B61" s="50"/>
      <c r="C61" s="50"/>
      <c r="D61" s="50"/>
      <c r="E61" s="50"/>
    </row>
    <row r="62" spans="2:5" x14ac:dyDescent="0.2">
      <c r="B62" s="50"/>
      <c r="C62" s="50"/>
      <c r="D62" s="50"/>
      <c r="E62" s="50"/>
    </row>
    <row r="63" spans="2:5" x14ac:dyDescent="0.2">
      <c r="B63" s="50"/>
      <c r="C63" s="50"/>
      <c r="D63" s="50"/>
      <c r="E63" s="50"/>
    </row>
    <row r="64" spans="2:5" x14ac:dyDescent="0.2">
      <c r="B64" s="50"/>
      <c r="C64" s="50"/>
      <c r="D64" s="50"/>
      <c r="E64" s="50"/>
    </row>
    <row r="65" spans="2:5" x14ac:dyDescent="0.2">
      <c r="B65" s="50"/>
      <c r="C65" s="50"/>
      <c r="D65" s="50"/>
      <c r="E65" s="50"/>
    </row>
    <row r="66" spans="2:5" x14ac:dyDescent="0.2">
      <c r="B66" s="50"/>
      <c r="C66" s="50"/>
      <c r="D66" s="50"/>
      <c r="E66" s="50"/>
    </row>
    <row r="67" spans="2:5" x14ac:dyDescent="0.2">
      <c r="B67" s="50"/>
      <c r="C67" s="50"/>
      <c r="D67" s="50"/>
      <c r="E67" s="50"/>
    </row>
    <row r="68" spans="2:5" x14ac:dyDescent="0.2">
      <c r="B68" s="50"/>
      <c r="C68" s="50"/>
      <c r="D68" s="50"/>
      <c r="E68" s="50"/>
    </row>
    <row r="69" spans="2:5" x14ac:dyDescent="0.2">
      <c r="B69" s="50"/>
      <c r="C69" s="50"/>
      <c r="D69" s="50"/>
      <c r="E69" s="50"/>
    </row>
    <row r="70" spans="2:5" x14ac:dyDescent="0.2">
      <c r="B70" s="50"/>
      <c r="C70" s="50"/>
      <c r="D70" s="50"/>
      <c r="E70" s="50"/>
    </row>
    <row r="71" spans="2:5" x14ac:dyDescent="0.2">
      <c r="B71" s="50"/>
      <c r="C71" s="50"/>
      <c r="D71" s="50"/>
      <c r="E71" s="50"/>
    </row>
    <row r="72" spans="2:5" x14ac:dyDescent="0.2">
      <c r="B72" s="50"/>
      <c r="C72" s="50"/>
      <c r="D72" s="50"/>
      <c r="E72" s="50"/>
    </row>
    <row r="73" spans="2:5" x14ac:dyDescent="0.2">
      <c r="B73" s="50"/>
      <c r="C73" s="50"/>
      <c r="D73" s="50"/>
      <c r="E73" s="50"/>
    </row>
    <row r="74" spans="2:5" x14ac:dyDescent="0.2">
      <c r="B74" s="50"/>
      <c r="C74" s="50"/>
      <c r="D74" s="50"/>
      <c r="E74" s="50"/>
    </row>
    <row r="75" spans="2:5" x14ac:dyDescent="0.2">
      <c r="B75" s="50"/>
      <c r="C75" s="50"/>
      <c r="D75" s="50"/>
      <c r="E75" s="50"/>
    </row>
    <row r="76" spans="2:5" x14ac:dyDescent="0.2">
      <c r="B76" s="50"/>
      <c r="C76" s="50"/>
      <c r="D76" s="50"/>
      <c r="E76" s="50"/>
    </row>
    <row r="77" spans="2:5" x14ac:dyDescent="0.2">
      <c r="B77" s="50"/>
      <c r="C77" s="50"/>
      <c r="D77" s="50"/>
      <c r="E77" s="50"/>
    </row>
    <row r="78" spans="2:5" x14ac:dyDescent="0.2">
      <c r="B78" s="50"/>
      <c r="C78" s="50"/>
      <c r="D78" s="50"/>
      <c r="E78" s="50"/>
    </row>
    <row r="79" spans="2:5" x14ac:dyDescent="0.2">
      <c r="B79" s="50"/>
      <c r="C79" s="50"/>
      <c r="D79" s="50"/>
      <c r="E79" s="50"/>
    </row>
    <row r="80" spans="2:5" x14ac:dyDescent="0.2">
      <c r="B80" s="50"/>
      <c r="C80" s="50"/>
      <c r="D80" s="50"/>
      <c r="E80" s="50"/>
    </row>
    <row r="81" spans="2:5" x14ac:dyDescent="0.2">
      <c r="B81" s="50"/>
      <c r="C81" s="50"/>
      <c r="D81" s="50"/>
      <c r="E81" s="50"/>
    </row>
    <row r="82" spans="2:5" x14ac:dyDescent="0.2">
      <c r="B82" s="50"/>
      <c r="C82" s="50"/>
      <c r="D82" s="50"/>
      <c r="E82" s="50"/>
    </row>
    <row r="83" spans="2:5" x14ac:dyDescent="0.2">
      <c r="B83" s="50"/>
      <c r="C83" s="50"/>
      <c r="D83" s="50"/>
      <c r="E83" s="50"/>
    </row>
    <row r="84" spans="2:5" x14ac:dyDescent="0.2">
      <c r="B84" s="50"/>
      <c r="C84" s="50"/>
      <c r="D84" s="50"/>
      <c r="E84" s="50"/>
    </row>
    <row r="85" spans="2:5" x14ac:dyDescent="0.2">
      <c r="B85" s="50"/>
      <c r="C85" s="50"/>
      <c r="D85" s="50"/>
      <c r="E85" s="50"/>
    </row>
    <row r="86" spans="2:5" x14ac:dyDescent="0.2">
      <c r="B86" s="50"/>
      <c r="C86" s="50"/>
      <c r="D86" s="50"/>
      <c r="E86" s="5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7" tint="0.59999389629810485"/>
  </sheetPr>
  <dimension ref="A1:E53"/>
  <sheetViews>
    <sheetView showZeros="0" zoomScaleNormal="100" workbookViewId="0">
      <selection activeCell="A41" sqref="A41"/>
    </sheetView>
  </sheetViews>
  <sheetFormatPr defaultRowHeight="12.75" x14ac:dyDescent="0.2"/>
  <cols>
    <col min="1" max="1" width="29.42578125" bestFit="1" customWidth="1"/>
    <col min="2" max="2" width="22.7109375" customWidth="1"/>
    <col min="3" max="3" width="18.28515625" customWidth="1"/>
    <col min="4" max="4" width="16.85546875" customWidth="1"/>
    <col min="5" max="5" width="19.85546875" customWidth="1"/>
  </cols>
  <sheetData>
    <row r="1" spans="1:5" ht="15.75" x14ac:dyDescent="0.25">
      <c r="A1" s="11" t="s">
        <v>63</v>
      </c>
    </row>
    <row r="2" spans="1:5" x14ac:dyDescent="0.2">
      <c r="A2" s="13"/>
      <c r="B2" s="13"/>
      <c r="C2" s="179"/>
      <c r="D2" s="186"/>
    </row>
    <row r="3" spans="1:5" ht="15.75" x14ac:dyDescent="0.25">
      <c r="A3" s="174" t="s">
        <v>64</v>
      </c>
      <c r="B3" s="15"/>
      <c r="C3" s="180"/>
      <c r="D3" s="186"/>
    </row>
    <row r="4" spans="1:5" s="19" customFormat="1" x14ac:dyDescent="0.2">
      <c r="A4" s="16" t="s">
        <v>66</v>
      </c>
      <c r="B4" s="16"/>
      <c r="C4" s="181" t="s">
        <v>65</v>
      </c>
      <c r="D4" s="187"/>
    </row>
    <row r="5" spans="1:5" x14ac:dyDescent="0.2">
      <c r="A5" s="13" t="s">
        <v>67</v>
      </c>
      <c r="B5" s="29"/>
      <c r="C5" s="182">
        <f>SUM(Transactions!R618:T618)</f>
        <v>0</v>
      </c>
      <c r="D5" s="186"/>
    </row>
    <row r="6" spans="1:5" x14ac:dyDescent="0.2">
      <c r="A6" s="171" t="s">
        <v>69</v>
      </c>
      <c r="B6" s="85"/>
      <c r="C6" s="182"/>
      <c r="D6" s="186"/>
    </row>
    <row r="7" spans="1:5" x14ac:dyDescent="0.2">
      <c r="A7" s="172" t="s">
        <v>68</v>
      </c>
      <c r="B7" s="173"/>
      <c r="C7" s="183">
        <f>SUM(C5:C6)</f>
        <v>0</v>
      </c>
      <c r="D7" s="186"/>
      <c r="E7" s="12"/>
    </row>
    <row r="8" spans="1:5" s="20" customFormat="1" x14ac:dyDescent="0.2">
      <c r="A8" s="16" t="s">
        <v>70</v>
      </c>
      <c r="B8" s="16"/>
      <c r="C8" s="181" t="s">
        <v>4</v>
      </c>
      <c r="D8" s="188"/>
    </row>
    <row r="9" spans="1:5" x14ac:dyDescent="0.2">
      <c r="A9" s="175" t="s">
        <v>72</v>
      </c>
      <c r="B9" s="29"/>
      <c r="C9" s="184"/>
      <c r="D9" s="186"/>
      <c r="E9" s="12"/>
    </row>
    <row r="10" spans="1:5" x14ac:dyDescent="0.2">
      <c r="A10" s="171"/>
      <c r="B10" s="85"/>
      <c r="C10" s="184"/>
      <c r="D10" s="186"/>
      <c r="E10" s="12"/>
    </row>
    <row r="11" spans="1:5" x14ac:dyDescent="0.2">
      <c r="A11" s="13"/>
      <c r="B11" s="29"/>
      <c r="C11" s="184"/>
      <c r="D11" s="186"/>
      <c r="E11" s="12"/>
    </row>
    <row r="12" spans="1:5" x14ac:dyDescent="0.2">
      <c r="A12" s="14" t="s">
        <v>71</v>
      </c>
      <c r="B12" s="29"/>
      <c r="C12" s="185">
        <f>SUM(C9:C11)</f>
        <v>0</v>
      </c>
      <c r="D12" s="186"/>
      <c r="E12" s="12"/>
    </row>
    <row r="13" spans="1:5" x14ac:dyDescent="0.2">
      <c r="A13" s="178" t="s">
        <v>103</v>
      </c>
      <c r="B13" s="194"/>
      <c r="C13" s="195"/>
      <c r="D13" s="186"/>
      <c r="E13" s="12"/>
    </row>
    <row r="14" spans="1:5" x14ac:dyDescent="0.2">
      <c r="A14" s="192" t="s">
        <v>104</v>
      </c>
      <c r="B14" s="85"/>
      <c r="C14" s="185"/>
      <c r="D14" s="186"/>
      <c r="E14" s="12"/>
    </row>
    <row r="15" spans="1:5" x14ac:dyDescent="0.2">
      <c r="A15" s="172"/>
      <c r="B15" s="85"/>
      <c r="C15" s="185"/>
      <c r="D15" s="186"/>
      <c r="E15" s="12"/>
    </row>
    <row r="16" spans="1:5" x14ac:dyDescent="0.2">
      <c r="A16" s="172" t="s">
        <v>105</v>
      </c>
      <c r="B16" s="85"/>
      <c r="C16" s="185">
        <f>SUM(C14:C15)</f>
        <v>0</v>
      </c>
      <c r="D16" s="186"/>
      <c r="E16" s="12"/>
    </row>
    <row r="17" spans="1:5" x14ac:dyDescent="0.2">
      <c r="A17" s="16" t="s">
        <v>75</v>
      </c>
      <c r="B17" s="23" t="s">
        <v>3</v>
      </c>
      <c r="C17" s="22" t="s">
        <v>73</v>
      </c>
      <c r="D17" s="178" t="s">
        <v>80</v>
      </c>
      <c r="E17" s="178" t="s">
        <v>82</v>
      </c>
    </row>
    <row r="18" spans="1:5" x14ac:dyDescent="0.2">
      <c r="A18" s="176" t="s">
        <v>74</v>
      </c>
      <c r="B18" s="61"/>
      <c r="C18" s="32"/>
      <c r="D18" s="171"/>
      <c r="E18" s="192" t="s">
        <v>83</v>
      </c>
    </row>
    <row r="19" spans="1:5" x14ac:dyDescent="0.2">
      <c r="A19" s="21"/>
      <c r="B19" s="33"/>
      <c r="C19" s="30"/>
      <c r="D19" s="171"/>
      <c r="E19" s="171"/>
    </row>
    <row r="20" spans="1:5" x14ac:dyDescent="0.2">
      <c r="A20" s="21"/>
      <c r="B20" s="33"/>
      <c r="C20" s="34"/>
      <c r="D20" s="171"/>
      <c r="E20" s="171"/>
    </row>
    <row r="21" spans="1:5" x14ac:dyDescent="0.2">
      <c r="A21" s="15" t="s">
        <v>76</v>
      </c>
      <c r="B21" s="177"/>
      <c r="C21" s="191">
        <f>SUM(C18:C20)+SUM(D18:D20)</f>
        <v>0</v>
      </c>
      <c r="D21" s="186"/>
    </row>
    <row r="22" spans="1:5" x14ac:dyDescent="0.2">
      <c r="A22" s="16" t="s">
        <v>77</v>
      </c>
      <c r="B22" s="16" t="s">
        <v>78</v>
      </c>
      <c r="C22" s="189" t="s">
        <v>79</v>
      </c>
      <c r="D22" s="186"/>
    </row>
    <row r="23" spans="1:5" x14ac:dyDescent="0.2">
      <c r="A23" s="13"/>
      <c r="B23" s="29"/>
      <c r="C23" s="184"/>
      <c r="D23" s="186"/>
    </row>
    <row r="24" spans="1:5" x14ac:dyDescent="0.2">
      <c r="A24" s="171"/>
      <c r="B24" s="85"/>
      <c r="C24" s="184"/>
      <c r="D24" s="186"/>
    </row>
    <row r="25" spans="1:5" x14ac:dyDescent="0.2">
      <c r="A25" s="14" t="s">
        <v>81</v>
      </c>
      <c r="B25" s="29"/>
      <c r="C25" s="190">
        <f>SUM(C23:C24)</f>
        <v>0</v>
      </c>
      <c r="D25" s="186"/>
    </row>
    <row r="26" spans="1:5" x14ac:dyDescent="0.2">
      <c r="A26" s="17" t="s">
        <v>84</v>
      </c>
      <c r="B26" s="18"/>
      <c r="C26" s="193">
        <f>C7+C12+C21+C25+C16</f>
        <v>0</v>
      </c>
    </row>
    <row r="29" spans="1:5" ht="15.75" x14ac:dyDescent="0.25">
      <c r="A29" s="174" t="s">
        <v>85</v>
      </c>
      <c r="B29" s="15"/>
      <c r="C29" s="180"/>
    </row>
    <row r="30" spans="1:5" x14ac:dyDescent="0.2">
      <c r="A30" s="16" t="s">
        <v>86</v>
      </c>
      <c r="B30" s="16"/>
      <c r="C30" s="181" t="s">
        <v>4</v>
      </c>
    </row>
    <row r="31" spans="1:5" x14ac:dyDescent="0.2">
      <c r="A31" s="175" t="s">
        <v>90</v>
      </c>
      <c r="B31" s="29"/>
      <c r="C31" s="182">
        <f>SUM(Transactions!R645:T645)</f>
        <v>0</v>
      </c>
    </row>
    <row r="32" spans="1:5" x14ac:dyDescent="0.2">
      <c r="A32" s="171"/>
      <c r="B32" s="85"/>
      <c r="C32" s="182"/>
    </row>
    <row r="33" spans="1:5" x14ac:dyDescent="0.2">
      <c r="A33" s="172" t="s">
        <v>87</v>
      </c>
      <c r="B33" s="173"/>
      <c r="C33" s="183">
        <f>SUM(C31:C32)</f>
        <v>0</v>
      </c>
    </row>
    <row r="34" spans="1:5" x14ac:dyDescent="0.2">
      <c r="A34" s="16" t="s">
        <v>88</v>
      </c>
      <c r="B34" s="16"/>
      <c r="C34" s="181" t="s">
        <v>4</v>
      </c>
    </row>
    <row r="35" spans="1:5" x14ac:dyDescent="0.2">
      <c r="A35" s="175" t="s">
        <v>89</v>
      </c>
      <c r="B35" s="29"/>
      <c r="C35" s="184"/>
    </row>
    <row r="36" spans="1:5" x14ac:dyDescent="0.2">
      <c r="A36" s="171"/>
      <c r="B36" s="85"/>
      <c r="C36" s="184"/>
    </row>
    <row r="37" spans="1:5" x14ac:dyDescent="0.2">
      <c r="A37" s="13"/>
      <c r="B37" s="29"/>
      <c r="C37" s="184"/>
    </row>
    <row r="38" spans="1:5" x14ac:dyDescent="0.2">
      <c r="A38" s="14" t="s">
        <v>91</v>
      </c>
      <c r="B38" s="29"/>
      <c r="C38" s="185">
        <f>SUM(C35:C37)</f>
        <v>0</v>
      </c>
    </row>
    <row r="39" spans="1:5" x14ac:dyDescent="0.2">
      <c r="A39" s="16" t="s">
        <v>92</v>
      </c>
      <c r="B39" s="23" t="s">
        <v>93</v>
      </c>
      <c r="C39" s="22" t="s">
        <v>94</v>
      </c>
      <c r="D39" s="207" t="s">
        <v>95</v>
      </c>
      <c r="E39" s="207"/>
    </row>
    <row r="40" spans="1:5" x14ac:dyDescent="0.2">
      <c r="A40" s="176" t="s">
        <v>106</v>
      </c>
      <c r="B40" s="61"/>
      <c r="C40" s="32"/>
      <c r="D40" s="208" t="s">
        <v>96</v>
      </c>
      <c r="E40" s="208"/>
    </row>
    <row r="41" spans="1:5" x14ac:dyDescent="0.2">
      <c r="A41" s="21" t="s">
        <v>107</v>
      </c>
      <c r="B41" s="33"/>
      <c r="C41" s="30"/>
      <c r="D41" s="206"/>
      <c r="E41" s="206"/>
    </row>
    <row r="42" spans="1:5" x14ac:dyDescent="0.2">
      <c r="A42" s="21"/>
      <c r="B42" s="33"/>
      <c r="C42" s="34"/>
      <c r="D42" s="206"/>
      <c r="E42" s="206"/>
    </row>
    <row r="43" spans="1:5" x14ac:dyDescent="0.2">
      <c r="A43" s="21"/>
      <c r="B43" s="31"/>
      <c r="C43" s="34"/>
      <c r="D43" s="206"/>
      <c r="E43" s="206"/>
    </row>
    <row r="44" spans="1:5" x14ac:dyDescent="0.2">
      <c r="A44" s="82"/>
      <c r="B44" s="83"/>
      <c r="C44" s="84"/>
      <c r="D44" s="206"/>
      <c r="E44" s="206"/>
    </row>
    <row r="45" spans="1:5" x14ac:dyDescent="0.2">
      <c r="A45" s="82"/>
      <c r="B45" s="83"/>
      <c r="C45" s="84"/>
      <c r="D45" s="206"/>
      <c r="E45" s="206"/>
    </row>
    <row r="46" spans="1:5" x14ac:dyDescent="0.2">
      <c r="A46" s="15" t="s">
        <v>97</v>
      </c>
      <c r="B46" s="177"/>
      <c r="C46" s="191">
        <f>SUM(C40:C45)+SUM(D40:D45)</f>
        <v>0</v>
      </c>
    </row>
    <row r="47" spans="1:5" x14ac:dyDescent="0.2">
      <c r="A47" s="16" t="s">
        <v>98</v>
      </c>
      <c r="B47" s="16"/>
      <c r="C47" s="189" t="s">
        <v>4</v>
      </c>
    </row>
    <row r="48" spans="1:5" x14ac:dyDescent="0.2">
      <c r="A48" s="13" t="s">
        <v>99</v>
      </c>
      <c r="B48" s="29"/>
      <c r="C48" s="184"/>
    </row>
    <row r="49" spans="1:3" x14ac:dyDescent="0.2">
      <c r="A49" s="171" t="s">
        <v>100</v>
      </c>
      <c r="B49" s="85"/>
      <c r="C49" s="184"/>
    </row>
    <row r="50" spans="1:3" x14ac:dyDescent="0.2">
      <c r="A50" s="171"/>
      <c r="B50" s="85"/>
      <c r="C50" s="184"/>
    </row>
    <row r="51" spans="1:3" x14ac:dyDescent="0.2">
      <c r="A51" s="171"/>
      <c r="B51" s="85"/>
      <c r="C51" s="184"/>
    </row>
    <row r="52" spans="1:3" x14ac:dyDescent="0.2">
      <c r="A52" s="14" t="s">
        <v>101</v>
      </c>
      <c r="B52" s="29"/>
      <c r="C52" s="190">
        <f>SUM(C48:C51)</f>
        <v>0</v>
      </c>
    </row>
    <row r="53" spans="1:3" x14ac:dyDescent="0.2">
      <c r="A53" s="17" t="s">
        <v>102</v>
      </c>
      <c r="B53" s="18"/>
      <c r="C53" s="193">
        <f>C33+C38+C46+C52</f>
        <v>0</v>
      </c>
    </row>
  </sheetData>
  <mergeCells count="7">
    <mergeCell ref="D44:E44"/>
    <mergeCell ref="D45:E45"/>
    <mergeCell ref="D39:E39"/>
    <mergeCell ref="D40:E40"/>
    <mergeCell ref="D41:E41"/>
    <mergeCell ref="D42:E42"/>
    <mergeCell ref="D43:E43"/>
  </mergeCells>
  <pageMargins left="0.7" right="0.7" top="0.75" bottom="0.75" header="0.3" footer="0.3"/>
  <pageSetup orientation="portrait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B11E5C422AAD4496F65C9FD1DF96E0" ma:contentTypeVersion="3" ma:contentTypeDescription="Create a new document." ma:contentTypeScope="" ma:versionID="5a94b4b1f8fe1362127e3674cd7d9620">
  <xsd:schema xmlns:xsd="http://www.w3.org/2001/XMLSchema" xmlns:xs="http://www.w3.org/2001/XMLSchema" xmlns:p="http://schemas.microsoft.com/office/2006/metadata/properties" xmlns:ns2="89fda5d1-d4a5-42ca-8cad-d241881a704c" targetNamespace="http://schemas.microsoft.com/office/2006/metadata/properties" ma:root="true" ma:fieldsID="00edd2f7427e05f2685764bfc6fd4b53" ns2:_="">
    <xsd:import namespace="89fda5d1-d4a5-42ca-8cad-d241881a704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fda5d1-d4a5-42ca-8cad-d241881a70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Sharing Hint Hash" ma:internalName="SharingHintHash" ma:readOnly="true">
      <xsd:simpleType>
        <xsd:restriction base="dms:Text"/>
      </xsd:simple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3391E7C-62DE-491D-B837-4F80CF1B561D}">
  <ds:schemaRefs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purl.org/dc/terms/"/>
    <ds:schemaRef ds:uri="89fda5d1-d4a5-42ca-8cad-d241881a704c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8AEE1479-2940-4360-A92F-C423EFCF14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EF7464B-5724-4A3B-814D-8B8E60AF15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9fda5d1-d4a5-42ca-8cad-d241881a704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13</vt:i4>
      </vt:variant>
    </vt:vector>
  </HeadingPairs>
  <TitlesOfParts>
    <vt:vector size="17" baseType="lpstr">
      <vt:lpstr>Transactions</vt:lpstr>
      <vt:lpstr>Income-Expenditure</vt:lpstr>
      <vt:lpstr>Funders</vt:lpstr>
      <vt:lpstr>Assets</vt:lpstr>
      <vt:lpstr>AssetStart</vt:lpstr>
      <vt:lpstr>EndPeriod</vt:lpstr>
      <vt:lpstr>Funder</vt:lpstr>
      <vt:lpstr>Funders</vt:lpstr>
      <vt:lpstr>Jobq</vt:lpstr>
      <vt:lpstr>LastMth</vt:lpstr>
      <vt:lpstr>Mth2D</vt:lpstr>
      <vt:lpstr>OpenChk</vt:lpstr>
      <vt:lpstr>OpenP1</vt:lpstr>
      <vt:lpstr>OpenP2</vt:lpstr>
      <vt:lpstr>'Income-Expenditure'!Print_Area</vt:lpstr>
      <vt:lpstr>RepMth</vt:lpstr>
      <vt:lpstr>Startperiod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Harald</dc:creator>
  <cp:lastModifiedBy>Windows User</cp:lastModifiedBy>
  <cp:lastPrinted>2012-12-02T21:38:07Z</cp:lastPrinted>
  <dcterms:created xsi:type="dcterms:W3CDTF">2009-05-06T23:28:23Z</dcterms:created>
  <dcterms:modified xsi:type="dcterms:W3CDTF">2015-05-07T00:08:26Z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0x01010094B11E5C422AAD4496F65C9FD1DF96E0</vt:lpwstr>
  </property>
</Properties>
</file>